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360" windowHeight="7440" activeTab="0"/>
  </bookViews>
  <sheets>
    <sheet name="STAT DE FUNCTII" sheetId="1" r:id="rId1"/>
    <sheet name="stat functii publice" sheetId="2" r:id="rId2"/>
    <sheet name="stat functii contractual" sheetId="3" r:id="rId3"/>
    <sheet name="stat functii demnitari+FP" sheetId="4" r:id="rId4"/>
  </sheets>
  <definedNames>
    <definedName name="_xlnm.Print_Area" localSheetId="0">'STAT DE FUNCTII'!$A$1:$O$76</definedName>
  </definedNames>
  <calcPr fullCalcOnLoad="1"/>
</workbook>
</file>

<file path=xl/sharedStrings.xml><?xml version="1.0" encoding="utf-8"?>
<sst xmlns="http://schemas.openxmlformats.org/spreadsheetml/2006/main" count="666" uniqueCount="234">
  <si>
    <t>NR. CRT.</t>
  </si>
  <si>
    <t>STRUCTURA</t>
  </si>
  <si>
    <t>Clasa</t>
  </si>
  <si>
    <t>Gradul profesional</t>
  </si>
  <si>
    <t>Nivelul studiilor</t>
  </si>
  <si>
    <t>Functia contractuala</t>
  </si>
  <si>
    <t>Functia publica</t>
  </si>
  <si>
    <t>DEMNITARI</t>
  </si>
  <si>
    <t>I</t>
  </si>
  <si>
    <t>principal</t>
  </si>
  <si>
    <t>S</t>
  </si>
  <si>
    <t>asistent</t>
  </si>
  <si>
    <t>inspector</t>
  </si>
  <si>
    <t>superior</t>
  </si>
  <si>
    <t>II</t>
  </si>
  <si>
    <t>III</t>
  </si>
  <si>
    <t>M</t>
  </si>
  <si>
    <t>şef birou</t>
  </si>
  <si>
    <t>Numele si prenumele/VACANT, temporar VACANT, dupa caz</t>
  </si>
  <si>
    <t>FARCASIU FLORIN</t>
  </si>
  <si>
    <t>viceprimar</t>
  </si>
  <si>
    <t>primar</t>
  </si>
  <si>
    <t>VACANT</t>
  </si>
  <si>
    <t>FARCASIU TEODOR</t>
  </si>
  <si>
    <t>MECHES PAVEL</t>
  </si>
  <si>
    <t>NEGREA AVRAM</t>
  </si>
  <si>
    <t>HORGA IACOB</t>
  </si>
  <si>
    <t>IGNUTA VOICHITA</t>
  </si>
  <si>
    <t>MLADIN DORINEL</t>
  </si>
  <si>
    <t>BULZAN LUCIAN</t>
  </si>
  <si>
    <t>BISORCA IOVAN</t>
  </si>
  <si>
    <t>CIN GHEORGHE</t>
  </si>
  <si>
    <t>DEAC MARTA</t>
  </si>
  <si>
    <t>COMPARTIMENT GOSPODARIRE COMUNALA</t>
  </si>
  <si>
    <t>secretar</t>
  </si>
  <si>
    <t>sofer</t>
  </si>
  <si>
    <t>muncitor calificat</t>
  </si>
  <si>
    <t>muncitor necalificat</t>
  </si>
  <si>
    <t>SERVICIUL PUBLIC COMUNITAR LOCAL DE EVIDENTA  PERSOANELOR</t>
  </si>
  <si>
    <t>FEIER TEODOR</t>
  </si>
  <si>
    <t>GHINGA NICOLETA</t>
  </si>
  <si>
    <t>IA</t>
  </si>
  <si>
    <t>administrator public</t>
  </si>
  <si>
    <t>consilier juridic</t>
  </si>
  <si>
    <t>COMPARTIMENT SOFERI</t>
  </si>
  <si>
    <t>STANCU ROXANA</t>
  </si>
  <si>
    <t>Ocupate</t>
  </si>
  <si>
    <t xml:space="preserve">Vacante </t>
  </si>
  <si>
    <t>Total</t>
  </si>
  <si>
    <t>Nr. total de demnitari</t>
  </si>
  <si>
    <t>Nr. total de funcţii publice de execuţie</t>
  </si>
  <si>
    <t>PRIMAR</t>
  </si>
  <si>
    <t>Nr. total de posturi din cadrul instituţiei/autorităţii publice</t>
  </si>
  <si>
    <t xml:space="preserve">         Funcţia /Număr posturi</t>
  </si>
  <si>
    <t>Nr. total de funcţii contractuale de conducere</t>
  </si>
  <si>
    <t>COMPARTIMENT CULTURA BIBLIOTECA</t>
  </si>
  <si>
    <t>De conducere</t>
  </si>
  <si>
    <t>De executie</t>
  </si>
  <si>
    <t>Functia de demnitate publica</t>
  </si>
  <si>
    <t>referent</t>
  </si>
  <si>
    <t>auditor</t>
  </si>
  <si>
    <t>Treapta profesionala/   grad</t>
  </si>
  <si>
    <t>consilier</t>
  </si>
  <si>
    <t>BITANG DORINA</t>
  </si>
  <si>
    <t>Nr. total de funcţii publice de conducere                                (din care 1 post secretar comuna)</t>
  </si>
  <si>
    <t>OANA EMANUELA CORNELIA</t>
  </si>
  <si>
    <t>BARCAUAN GEORGIANA TEODORA</t>
  </si>
  <si>
    <t>MARIS TINEL-VASILE</t>
  </si>
  <si>
    <t>COCIUBA IOAN-SORIN</t>
  </si>
  <si>
    <t>COMPARTIMENT JURIDIC</t>
  </si>
  <si>
    <t>asistent medical comunitar</t>
  </si>
  <si>
    <t>DETA TEODORA</t>
  </si>
  <si>
    <t>PL</t>
  </si>
  <si>
    <t>s</t>
  </si>
  <si>
    <t>BARA ADRIANA</t>
  </si>
  <si>
    <t>GABOR CORNEL</t>
  </si>
  <si>
    <t>ANCA NICOLETA CLAUDIA</t>
  </si>
  <si>
    <t>BERAR ONUT</t>
  </si>
  <si>
    <t>MANI SORIN LAZAR</t>
  </si>
  <si>
    <t>MAGHICI IOAN</t>
  </si>
  <si>
    <t>COCIUBA FLORIN</t>
  </si>
  <si>
    <t>ZOMONITA IONELA LOREDANA</t>
  </si>
  <si>
    <t>Nr. total de funcţii contractuale de execuţie</t>
  </si>
  <si>
    <t>DOBRA RODICA</t>
  </si>
  <si>
    <t>G</t>
  </si>
  <si>
    <t>Gradatia</t>
  </si>
  <si>
    <t xml:space="preserve">referent </t>
  </si>
  <si>
    <t>COR/Id</t>
  </si>
  <si>
    <t>Id 376804</t>
  </si>
  <si>
    <t>Id 376802</t>
  </si>
  <si>
    <t>Id 418645</t>
  </si>
  <si>
    <t>Id 426820</t>
  </si>
  <si>
    <t>Id 376813</t>
  </si>
  <si>
    <t>Id 376808</t>
  </si>
  <si>
    <t>Id 453382</t>
  </si>
  <si>
    <t>Id 453383</t>
  </si>
  <si>
    <t>Id 418646</t>
  </si>
  <si>
    <t>Id 376805</t>
  </si>
  <si>
    <t>Id 376806</t>
  </si>
  <si>
    <t>Id 376814</t>
  </si>
  <si>
    <t>Id 376812</t>
  </si>
  <si>
    <t>Id 376807</t>
  </si>
  <si>
    <t>Id 376809</t>
  </si>
  <si>
    <t>NEAMTU CLAUDIU NICOLAE</t>
  </si>
  <si>
    <t>Id  376823</t>
  </si>
  <si>
    <t>Id 376811</t>
  </si>
  <si>
    <t>Id 376822</t>
  </si>
  <si>
    <t>Id 426819</t>
  </si>
  <si>
    <t>Id 376816</t>
  </si>
  <si>
    <t>Id 376817</t>
  </si>
  <si>
    <t>Id 376818</t>
  </si>
  <si>
    <t>Id 376819</t>
  </si>
  <si>
    <t>Id 376820</t>
  </si>
  <si>
    <t>Id 376821</t>
  </si>
  <si>
    <t>Grad/treapta profesionala</t>
  </si>
  <si>
    <t>Gradatie</t>
  </si>
  <si>
    <t>Salariul de baza stabilit la data de 30.06.2017/functie</t>
  </si>
  <si>
    <t>Salariul de baza propus cu incadrarea in bugetul de venituri si cheltuieli aprobat pe anul 2017/functie</t>
  </si>
  <si>
    <t>Functia publica de conducere</t>
  </si>
  <si>
    <t>Functia publica de executie</t>
  </si>
  <si>
    <t>Gradati/treapta profesionala</t>
  </si>
  <si>
    <t>sef birou</t>
  </si>
  <si>
    <t>TOMUTA MURESAN IOSIF</t>
  </si>
  <si>
    <t>BRAIT TEODOR</t>
  </si>
  <si>
    <t>PANTIS NICOLETA</t>
  </si>
  <si>
    <t>BALAJ FLAVIA</t>
  </si>
  <si>
    <t>NEAMTU CLAUDIU</t>
  </si>
  <si>
    <t>BARCAUAN GEORGIANA</t>
  </si>
  <si>
    <t>GROZESCU TEMIE</t>
  </si>
  <si>
    <t>ANCA NICOLETA</t>
  </si>
  <si>
    <t>MARIS VASILE</t>
  </si>
  <si>
    <t>Functia contractuala de executie</t>
  </si>
  <si>
    <t>MARTIS IOAN FLORIN</t>
  </si>
  <si>
    <t xml:space="preserve">inspector </t>
  </si>
  <si>
    <t xml:space="preserve"> IA</t>
  </si>
  <si>
    <t>BUTAR GIANINA</t>
  </si>
  <si>
    <t xml:space="preserve">ZOMONITA IONELA </t>
  </si>
  <si>
    <t>BERAR IONUT</t>
  </si>
  <si>
    <t>OANA EMANUELA</t>
  </si>
  <si>
    <t>COCIUBA SORIN</t>
  </si>
  <si>
    <t>asistent personal</t>
  </si>
  <si>
    <t>BERAR TEODOR</t>
  </si>
  <si>
    <t>BEUCA ANA</t>
  </si>
  <si>
    <t>BIRSAN FLORICA DORINA</t>
  </si>
  <si>
    <t>BOCIORT LUCICA</t>
  </si>
  <si>
    <t>BOCSA GEORGETA</t>
  </si>
  <si>
    <t>BODEA LIVIA ELISABETA</t>
  </si>
  <si>
    <t>CHIRILA LIDIA</t>
  </si>
  <si>
    <t>CHIRILA MARIA</t>
  </si>
  <si>
    <t>CORJUC MARIA</t>
  </si>
  <si>
    <t>FARCAS SERGIU CODRIN</t>
  </si>
  <si>
    <t>GHINGA LUMINITA</t>
  </si>
  <si>
    <t>DZITAC EUDOCHIA</t>
  </si>
  <si>
    <t>FARCASIU LUCIA FLORICA</t>
  </si>
  <si>
    <t>HANTIG EUDOCHIA</t>
  </si>
  <si>
    <t>HANTIG MARIA</t>
  </si>
  <si>
    <t>HANTIG VASILE</t>
  </si>
  <si>
    <t>MANEA FLORICA</t>
  </si>
  <si>
    <t>MICULAICIUC PARASCA</t>
  </si>
  <si>
    <t>MIRCEA LIDIA</t>
  </si>
  <si>
    <t>MATEASCIUC MIHAI</t>
  </si>
  <si>
    <t>OLARI IOAN</t>
  </si>
  <si>
    <t>PASCA ILIE</t>
  </si>
  <si>
    <t>PETRUSEL DEBORA ESTERA</t>
  </si>
  <si>
    <t>RASCA ADELUTA</t>
  </si>
  <si>
    <t>RATIU ANA</t>
  </si>
  <si>
    <t>SEVERA IONEL</t>
  </si>
  <si>
    <t>TOMUTA LENUTA</t>
  </si>
  <si>
    <t>TURCAS PAVEL FLORIN</t>
  </si>
  <si>
    <t>VACEAN IOSA</t>
  </si>
  <si>
    <t>CAPITAN ANCUTA CRINA</t>
  </si>
  <si>
    <t>PRIALA NASTASIA</t>
  </si>
  <si>
    <t>Coeficient</t>
  </si>
  <si>
    <t>referent(politist local)</t>
  </si>
  <si>
    <t>Nr. Crt</t>
  </si>
  <si>
    <t>consilier/inspector</t>
  </si>
  <si>
    <t xml:space="preserve">asistent medical comunitar </t>
  </si>
  <si>
    <t>sef birou buget contabilitate impozite si taxe</t>
  </si>
  <si>
    <t>debutant</t>
  </si>
  <si>
    <t>TOTAL</t>
  </si>
  <si>
    <t>referent- atributii urbanism</t>
  </si>
  <si>
    <t>sofer-manager</t>
  </si>
  <si>
    <t>manager transport</t>
  </si>
  <si>
    <t>Primaria Tarnova-grila salarizare personal contractual</t>
  </si>
  <si>
    <t>Primaria Tarnova-grila salarizare demnitari si functionari publici</t>
  </si>
  <si>
    <t>referent -urbanism</t>
  </si>
  <si>
    <t>JURCUT VASILE CALIN</t>
  </si>
  <si>
    <t>CANDALE CAROLINA</t>
  </si>
  <si>
    <t>COVACI ADRIANA</t>
  </si>
  <si>
    <t>Salariul de baza propus cu incadrarea in bugetul de venituri si cheltuieli pentru anul 2018</t>
  </si>
  <si>
    <t>salar 2017</t>
  </si>
  <si>
    <t>salar 2018</t>
  </si>
  <si>
    <t>Salariul de baza propus cu incadrarea in bugetul de venituri si cheltuieli aprobat pe anul 2018/functie</t>
  </si>
  <si>
    <t>Anexa nr. 1 la Proiectul de Hotarare Nr.        /22.12.2017</t>
  </si>
  <si>
    <t>ABRUDEAN IRINA</t>
  </si>
  <si>
    <t>SOFRAG IOANA</t>
  </si>
  <si>
    <t>SITUATIE SALARIZARE IULIE 2017-2018</t>
  </si>
  <si>
    <t>Majorat 25%</t>
  </si>
  <si>
    <t>Salariul de baza propus cu incadrarea in bugetul de venituri si cheltuieli pentru anul 2017</t>
  </si>
  <si>
    <t>GROZESCU    TEMIE-PUIU</t>
  </si>
  <si>
    <t>COMPARTIMENT IMPLEMENTARE PROIECTE EUROPENE</t>
  </si>
  <si>
    <t>BALAJ FLAVIA PAULINA</t>
  </si>
  <si>
    <t>politist local</t>
  </si>
  <si>
    <t>VLAZAN FLORIN PETRICA</t>
  </si>
  <si>
    <t>referent de specialitate</t>
  </si>
  <si>
    <t>BIROU ADMINISTRATIE PUBLICA LOCALA, RESURSE UMANE SI REGISTRU AGRICOL</t>
  </si>
  <si>
    <t>COMPARTIMENT AUDIT PUBLIC INTERN</t>
  </si>
  <si>
    <t>asistent social</t>
  </si>
  <si>
    <t>SSD</t>
  </si>
  <si>
    <t>BIROU BUGET, CONTABILITATE IMPOZITE,TAXE LOCALE SI AUTORIZARE TRANSPORT PUBLIC LOCAL</t>
  </si>
  <si>
    <t xml:space="preserve">Nr total de posturi potrivit art. III alin. (2) din O.U.G. Nr. 63/2010 pentru modificarea si completarea Legii nr. 273/2006 privind finantele publice locale, precum si pentru stabilirea unor masuri financiare, cu modificarile si completarile ulterioare 
</t>
  </si>
  <si>
    <t>NISTOR MIHAI</t>
  </si>
  <si>
    <t>COMPARTIMENT URBANISM, AMENAJAREA TERITORIULUI SI ACHIZITII PUBLICE</t>
  </si>
  <si>
    <t>consilier achizitii publice</t>
  </si>
  <si>
    <t>secretar general al UAT TÂRNOVA</t>
  </si>
  <si>
    <t>COCIUBA DORIN EMANUEL</t>
  </si>
  <si>
    <t>CURETEAN AMALIA-FLORENTINA</t>
  </si>
  <si>
    <t>MORARIU MIHAELA-DANIELA</t>
  </si>
  <si>
    <t>FEIER GABRIELA</t>
  </si>
  <si>
    <t>inspector GP</t>
  </si>
  <si>
    <t>inspector GP (bibliotecar)</t>
  </si>
  <si>
    <t>COMPARTIMENT ASISTENTA SOCIALA SI ASISTENTI PERSONALI</t>
  </si>
  <si>
    <t xml:space="preserve">PRIMARIA COMUNEI TÂRNOVA, JUDETUL  ARAD    STAT DE FUNCŢII  </t>
  </si>
  <si>
    <t>SVSU TÂRNOVA</t>
  </si>
  <si>
    <t>SERVICIUL PUBLIC DE POLITIE LOCALA TÂRNOVA</t>
  </si>
  <si>
    <t>SECRETAR GENERAL                           UAT COMUNA TÂRNOVA</t>
  </si>
  <si>
    <t>IGNIȘCA EMILIA</t>
  </si>
  <si>
    <t>OPREA CĂTĂLIN</t>
  </si>
  <si>
    <t>MARȚIS IOAN-FLORIN</t>
  </si>
  <si>
    <t>BRAIȚ TEODOR-GHEORGHE</t>
  </si>
  <si>
    <t>PANTIȘ NICOLETA SORINA</t>
  </si>
  <si>
    <t xml:space="preserve">                                                                                                          STAT DE FUNCTII FEBRUARIE 2021</t>
  </si>
  <si>
    <t>JURCUT VASILE-CĂLIN</t>
  </si>
  <si>
    <t>VARVA LACRAMIOARA MARIANA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</si>
</sst>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2"/>
      <color indexed="8"/>
      <name val="Arial Black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Black"/>
      <family val="2"/>
    </font>
    <font>
      <sz val="12"/>
      <name val="Calibri"/>
      <family val="2"/>
    </font>
    <font>
      <b/>
      <i/>
      <sz val="10"/>
      <name val="Times New Roman"/>
      <family val="1"/>
    </font>
    <font>
      <b/>
      <sz val="12"/>
      <color indexed="8"/>
      <name val="Arial Black"/>
      <family val="2"/>
    </font>
    <font>
      <b/>
      <i/>
      <u val="single"/>
      <sz val="12"/>
      <name val="Arial Black"/>
      <family val="2"/>
    </font>
    <font>
      <sz val="12"/>
      <name val="Arial Black"/>
      <family val="2"/>
    </font>
    <font>
      <i/>
      <sz val="12"/>
      <name val="Arial Black"/>
      <family val="2"/>
    </font>
    <font>
      <b/>
      <i/>
      <sz val="12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36"/>
      <name val="Times New Roman"/>
      <family val="1"/>
    </font>
    <font>
      <b/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sz val="14"/>
      <color indexed="8"/>
      <name val="Calibri"/>
      <family val="2"/>
    </font>
    <font>
      <i/>
      <u val="single"/>
      <sz val="12"/>
      <color indexed="10"/>
      <name val="Arial Black"/>
      <family val="2"/>
    </font>
    <font>
      <b/>
      <i/>
      <u val="single"/>
      <sz val="12"/>
      <color indexed="10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b/>
      <i/>
      <sz val="12"/>
      <color indexed="10"/>
      <name val="Arial Black"/>
      <family val="2"/>
    </font>
    <font>
      <i/>
      <sz val="12"/>
      <color indexed="10"/>
      <name val="Arial Black"/>
      <family val="2"/>
    </font>
    <font>
      <b/>
      <i/>
      <sz val="12"/>
      <color indexed="8"/>
      <name val="Arial Black"/>
      <family val="2"/>
    </font>
    <font>
      <b/>
      <sz val="12"/>
      <color indexed="60"/>
      <name val="Arial Black"/>
      <family val="2"/>
    </font>
    <font>
      <sz val="12"/>
      <color indexed="60"/>
      <name val="Calibri"/>
      <family val="2"/>
    </font>
    <font>
      <sz val="12"/>
      <color indexed="60"/>
      <name val="Arial Blac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1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sz val="14"/>
      <color theme="1"/>
      <name val="Calibri"/>
      <family val="2"/>
    </font>
    <font>
      <i/>
      <u val="single"/>
      <sz val="12"/>
      <color rgb="FFFF0000"/>
      <name val="Arial Black"/>
      <family val="2"/>
    </font>
    <font>
      <b/>
      <i/>
      <u val="single"/>
      <sz val="12"/>
      <color rgb="FFFF0000"/>
      <name val="Arial Black"/>
      <family val="2"/>
    </font>
    <font>
      <b/>
      <sz val="12"/>
      <color rgb="FFFF0000"/>
      <name val="Arial Black"/>
      <family val="2"/>
    </font>
    <font>
      <sz val="12"/>
      <color rgb="FFFF0000"/>
      <name val="Arial Black"/>
      <family val="2"/>
    </font>
    <font>
      <b/>
      <i/>
      <sz val="12"/>
      <color rgb="FFFF0000"/>
      <name val="Arial Black"/>
      <family val="2"/>
    </font>
    <font>
      <i/>
      <sz val="12"/>
      <color rgb="FFFF0000"/>
      <name val="Arial Black"/>
      <family val="2"/>
    </font>
    <font>
      <b/>
      <i/>
      <sz val="12"/>
      <color theme="1"/>
      <name val="Arial Black"/>
      <family val="2"/>
    </font>
    <font>
      <b/>
      <sz val="12"/>
      <color rgb="FFC00000"/>
      <name val="Arial Black"/>
      <family val="2"/>
    </font>
    <font>
      <sz val="12"/>
      <color rgb="FFC00000"/>
      <name val="Calibri"/>
      <family val="2"/>
    </font>
    <font>
      <sz val="12"/>
      <color rgb="FFC00000"/>
      <name val="Arial Black"/>
      <family val="2"/>
    </font>
    <font>
      <b/>
      <sz val="12"/>
      <color theme="1"/>
      <name val="Arial Black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70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7" fillId="0" borderId="11" xfId="0" applyFont="1" applyBorder="1" applyAlignment="1">
      <alignment/>
    </xf>
    <xf numFmtId="0" fontId="75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0" fontId="78" fillId="0" borderId="15" xfId="0" applyFont="1" applyFill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5" fillId="0" borderId="10" xfId="0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5" fillId="0" borderId="14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/>
    </xf>
    <xf numFmtId="0" fontId="72" fillId="0" borderId="0" xfId="0" applyFont="1" applyAlignment="1">
      <alignment/>
    </xf>
    <xf numFmtId="0" fontId="79" fillId="0" borderId="10" xfId="0" applyFont="1" applyBorder="1" applyAlignment="1">
      <alignment horizontal="center"/>
    </xf>
    <xf numFmtId="0" fontId="79" fillId="0" borderId="0" xfId="0" applyFont="1" applyAlignment="1">
      <alignment/>
    </xf>
    <xf numFmtId="0" fontId="80" fillId="0" borderId="10" xfId="0" applyFont="1" applyBorder="1" applyAlignment="1">
      <alignment horizontal="center"/>
    </xf>
    <xf numFmtId="0" fontId="81" fillId="0" borderId="0" xfId="0" applyFont="1" applyAlignment="1">
      <alignment/>
    </xf>
    <xf numFmtId="0" fontId="77" fillId="0" borderId="0" xfId="0" applyFont="1" applyAlignment="1">
      <alignment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5" fillId="0" borderId="11" xfId="0" applyFont="1" applyBorder="1" applyAlignment="1">
      <alignment wrapText="1"/>
    </xf>
    <xf numFmtId="0" fontId="83" fillId="0" borderId="10" xfId="0" applyFont="1" applyBorder="1" applyAlignment="1">
      <alignment horizontal="center"/>
    </xf>
    <xf numFmtId="0" fontId="83" fillId="0" borderId="15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right"/>
    </xf>
    <xf numFmtId="0" fontId="84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/>
    </xf>
    <xf numFmtId="0" fontId="85" fillId="0" borderId="18" xfId="0" applyFont="1" applyBorder="1" applyAlignment="1">
      <alignment horizontal="center"/>
    </xf>
    <xf numFmtId="0" fontId="75" fillId="0" borderId="0" xfId="0" applyFont="1" applyBorder="1" applyAlignment="1">
      <alignment wrapText="1"/>
    </xf>
    <xf numFmtId="0" fontId="75" fillId="0" borderId="12" xfId="0" applyFont="1" applyBorder="1" applyAlignment="1">
      <alignment wrapText="1"/>
    </xf>
    <xf numFmtId="0" fontId="75" fillId="0" borderId="17" xfId="0" applyFont="1" applyBorder="1" applyAlignment="1">
      <alignment wrapText="1"/>
    </xf>
    <xf numFmtId="0" fontId="75" fillId="0" borderId="19" xfId="0" applyFont="1" applyBorder="1" applyAlignment="1">
      <alignment wrapText="1"/>
    </xf>
    <xf numFmtId="0" fontId="75" fillId="33" borderId="10" xfId="0" applyFont="1" applyFill="1" applyBorder="1" applyAlignment="1">
      <alignment wrapText="1"/>
    </xf>
    <xf numFmtId="0" fontId="75" fillId="0" borderId="0" xfId="0" applyFont="1" applyAlignment="1">
      <alignment wrapText="1"/>
    </xf>
    <xf numFmtId="0" fontId="75" fillId="0" borderId="0" xfId="0" applyFont="1" applyAlignment="1">
      <alignment horizontal="left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83" fillId="0" borderId="15" xfId="0" applyFont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1" fontId="75" fillId="0" borderId="10" xfId="0" applyNumberFormat="1" applyFont="1" applyBorder="1" applyAlignment="1">
      <alignment horizontal="center"/>
    </xf>
    <xf numFmtId="1" fontId="72" fillId="0" borderId="0" xfId="0" applyNumberFormat="1" applyFont="1" applyAlignment="1">
      <alignment/>
    </xf>
    <xf numFmtId="9" fontId="75" fillId="0" borderId="10" xfId="0" applyNumberFormat="1" applyFont="1" applyBorder="1" applyAlignment="1">
      <alignment horizontal="center"/>
    </xf>
    <xf numFmtId="0" fontId="75" fillId="34" borderId="10" xfId="0" applyFont="1" applyFill="1" applyBorder="1" applyAlignment="1">
      <alignment wrapText="1"/>
    </xf>
    <xf numFmtId="0" fontId="86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left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54" applyFont="1" applyFill="1" applyBorder="1" applyAlignment="1">
      <alignment vertical="center"/>
    </xf>
    <xf numFmtId="0" fontId="93" fillId="33" borderId="10" xfId="0" applyFont="1" applyFill="1" applyBorder="1" applyAlignment="1">
      <alignment vertical="center"/>
    </xf>
    <xf numFmtId="0" fontId="94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3" fillId="0" borderId="10" xfId="0" applyFont="1" applyFill="1" applyBorder="1" applyAlignment="1">
      <alignment vertical="center"/>
    </xf>
    <xf numFmtId="0" fontId="93" fillId="33" borderId="10" xfId="0" applyFont="1" applyFill="1" applyBorder="1" applyAlignment="1">
      <alignment vertical="center"/>
    </xf>
    <xf numFmtId="0" fontId="96" fillId="0" borderId="10" xfId="0" applyFont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7" fillId="0" borderId="15" xfId="0" applyFont="1" applyBorder="1" applyAlignment="1">
      <alignment horizontal="left" vertical="center" wrapText="1"/>
    </xf>
    <xf numFmtId="0" fontId="98" fillId="0" borderId="21" xfId="0" applyFont="1" applyBorder="1" applyAlignment="1">
      <alignment horizontal="left" vertical="center" wrapText="1"/>
    </xf>
    <xf numFmtId="0" fontId="98" fillId="0" borderId="16" xfId="0" applyFont="1" applyBorder="1" applyAlignment="1">
      <alignment horizontal="left" vertical="center" wrapText="1"/>
    </xf>
    <xf numFmtId="0" fontId="98" fillId="0" borderId="18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5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view="pageBreakPreview" zoomScale="70" zoomScaleNormal="70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37" sqref="P37"/>
    </sheetView>
  </sheetViews>
  <sheetFormatPr defaultColWidth="9.140625" defaultRowHeight="15"/>
  <cols>
    <col min="1" max="1" width="7.8515625" style="3" customWidth="1"/>
    <col min="2" max="2" width="37.140625" style="2" customWidth="1"/>
    <col min="3" max="3" width="53.7109375" style="2" customWidth="1"/>
    <col min="4" max="4" width="16.421875" style="2" customWidth="1"/>
    <col min="5" max="5" width="14.421875" style="2" customWidth="1"/>
    <col min="6" max="6" width="13.57421875" style="2" customWidth="1"/>
    <col min="7" max="7" width="8.421875" style="2" customWidth="1"/>
    <col min="8" max="8" width="14.421875" style="2" customWidth="1"/>
    <col min="9" max="9" width="11.8515625" style="2" customWidth="1"/>
    <col min="10" max="10" width="8.140625" style="2" customWidth="1"/>
    <col min="11" max="11" width="22.00390625" style="2" customWidth="1"/>
    <col min="12" max="12" width="11.00390625" style="2" customWidth="1"/>
    <col min="13" max="13" width="12.28125" style="2" customWidth="1"/>
    <col min="14" max="14" width="12.8515625" style="7" customWidth="1"/>
    <col min="15" max="15" width="15.140625" style="7" customWidth="1"/>
    <col min="16" max="16" width="31.28125" style="1" customWidth="1"/>
    <col min="17" max="16384" width="9.140625" style="3" customWidth="1"/>
  </cols>
  <sheetData>
    <row r="1" spans="1:15" ht="15.75" customHeight="1">
      <c r="A1" s="8"/>
      <c r="B1" s="8"/>
      <c r="C1" s="8"/>
      <c r="D1" s="8"/>
      <c r="E1" s="8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23.25" customHeight="1">
      <c r="A2" s="171" t="s">
        <v>231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3"/>
    </row>
    <row r="3" spans="1:15" ht="21" customHeight="1">
      <c r="A3" s="116"/>
      <c r="B3" s="178" t="s">
        <v>222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80"/>
    </row>
    <row r="4" spans="1:16" s="2" customFormat="1" ht="30" customHeight="1">
      <c r="A4" s="174" t="s">
        <v>0</v>
      </c>
      <c r="B4" s="174" t="s">
        <v>18</v>
      </c>
      <c r="C4" s="174" t="s">
        <v>1</v>
      </c>
      <c r="D4" s="174" t="s">
        <v>58</v>
      </c>
      <c r="E4" s="174" t="s">
        <v>6</v>
      </c>
      <c r="F4" s="174"/>
      <c r="G4" s="174" t="s">
        <v>2</v>
      </c>
      <c r="H4" s="174" t="s">
        <v>3</v>
      </c>
      <c r="I4" s="174" t="s">
        <v>4</v>
      </c>
      <c r="J4" s="174" t="s">
        <v>5</v>
      </c>
      <c r="K4" s="174"/>
      <c r="L4" s="174" t="s">
        <v>61</v>
      </c>
      <c r="M4" s="175" t="s">
        <v>85</v>
      </c>
      <c r="N4" s="174" t="s">
        <v>4</v>
      </c>
      <c r="O4" s="181" t="s">
        <v>87</v>
      </c>
      <c r="P4" s="4"/>
    </row>
    <row r="5" spans="1:16" s="2" customFormat="1" ht="59.25" customHeight="1">
      <c r="A5" s="174"/>
      <c r="B5" s="174"/>
      <c r="C5" s="174"/>
      <c r="D5" s="174"/>
      <c r="E5" s="117" t="s">
        <v>56</v>
      </c>
      <c r="F5" s="117" t="s">
        <v>57</v>
      </c>
      <c r="G5" s="174"/>
      <c r="H5" s="174"/>
      <c r="I5" s="174"/>
      <c r="J5" s="117" t="s">
        <v>56</v>
      </c>
      <c r="K5" s="117" t="s">
        <v>57</v>
      </c>
      <c r="L5" s="174"/>
      <c r="M5" s="176"/>
      <c r="N5" s="174"/>
      <c r="O5" s="181"/>
      <c r="P5" s="4"/>
    </row>
    <row r="6" spans="1:15" s="2" customFormat="1" ht="13.5" customHeight="1">
      <c r="A6" s="117"/>
      <c r="B6" s="119"/>
      <c r="C6" s="120" t="s">
        <v>7</v>
      </c>
      <c r="D6" s="121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5" s="2" customFormat="1" ht="19.5" customHeight="1">
      <c r="A7" s="117">
        <v>1</v>
      </c>
      <c r="B7" s="119" t="s">
        <v>226</v>
      </c>
      <c r="C7" s="120"/>
      <c r="D7" s="121" t="s">
        <v>21</v>
      </c>
      <c r="E7" s="117"/>
      <c r="F7" s="117"/>
      <c r="G7" s="117"/>
      <c r="H7" s="117"/>
      <c r="I7" s="117" t="s">
        <v>10</v>
      </c>
      <c r="J7" s="117"/>
      <c r="K7" s="117"/>
      <c r="L7" s="117"/>
      <c r="M7" s="117"/>
      <c r="N7" s="117"/>
      <c r="O7" s="118"/>
    </row>
    <row r="8" spans="1:15" ht="19.5">
      <c r="A8" s="117">
        <v>2</v>
      </c>
      <c r="B8" s="120" t="s">
        <v>227</v>
      </c>
      <c r="C8" s="119"/>
      <c r="D8" s="121" t="s">
        <v>20</v>
      </c>
      <c r="E8" s="117"/>
      <c r="F8" s="117"/>
      <c r="G8" s="117"/>
      <c r="H8" s="117"/>
      <c r="I8" s="117" t="s">
        <v>10</v>
      </c>
      <c r="J8" s="117"/>
      <c r="K8" s="117"/>
      <c r="L8" s="117"/>
      <c r="M8" s="117"/>
      <c r="N8" s="117"/>
      <c r="O8" s="118"/>
    </row>
    <row r="9" spans="1:15" ht="19.5">
      <c r="A9" s="117"/>
      <c r="B9" s="120"/>
      <c r="C9" s="119" t="s">
        <v>69</v>
      </c>
      <c r="D9" s="121"/>
      <c r="E9" s="117"/>
      <c r="F9" s="117"/>
      <c r="G9" s="117"/>
      <c r="H9" s="122"/>
      <c r="I9" s="122"/>
      <c r="J9" s="117"/>
      <c r="K9" s="117"/>
      <c r="L9" s="117"/>
      <c r="M9" s="117"/>
      <c r="N9" s="117"/>
      <c r="O9" s="118"/>
    </row>
    <row r="10" spans="1:15" ht="33.75" customHeight="1">
      <c r="A10" s="117">
        <v>3</v>
      </c>
      <c r="B10" s="120" t="s">
        <v>228</v>
      </c>
      <c r="C10" s="119"/>
      <c r="D10" s="121"/>
      <c r="E10" s="117"/>
      <c r="F10" s="117"/>
      <c r="G10" s="117"/>
      <c r="H10" s="122"/>
      <c r="I10" s="122"/>
      <c r="J10" s="117"/>
      <c r="K10" s="117" t="s">
        <v>43</v>
      </c>
      <c r="L10" s="117" t="s">
        <v>41</v>
      </c>
      <c r="M10" s="117"/>
      <c r="N10" s="117" t="s">
        <v>10</v>
      </c>
      <c r="O10" s="118">
        <v>261103</v>
      </c>
    </row>
    <row r="11" spans="1:15" ht="31.5" customHeight="1">
      <c r="A11" s="117"/>
      <c r="B11" s="120"/>
      <c r="C11" s="119" t="s">
        <v>206</v>
      </c>
      <c r="D11" s="117"/>
      <c r="E11" s="117"/>
      <c r="F11" s="117"/>
      <c r="G11" s="117"/>
      <c r="H11" s="122"/>
      <c r="I11" s="122"/>
      <c r="J11" s="117"/>
      <c r="K11" s="117"/>
      <c r="L11" s="117"/>
      <c r="M11" s="117"/>
      <c r="N11" s="117"/>
      <c r="O11" s="118"/>
    </row>
    <row r="12" spans="1:16" s="10" customFormat="1" ht="20.25" customHeight="1">
      <c r="A12" s="126">
        <v>4</v>
      </c>
      <c r="B12" s="123" t="s">
        <v>22</v>
      </c>
      <c r="C12" s="127"/>
      <c r="D12" s="128"/>
      <c r="E12" s="128"/>
      <c r="F12" s="128" t="s">
        <v>60</v>
      </c>
      <c r="G12" s="128" t="s">
        <v>8</v>
      </c>
      <c r="H12" s="129" t="s">
        <v>13</v>
      </c>
      <c r="I12" s="129" t="s">
        <v>10</v>
      </c>
      <c r="J12" s="126"/>
      <c r="K12" s="126"/>
      <c r="L12" s="126"/>
      <c r="M12" s="126"/>
      <c r="N12" s="126"/>
      <c r="O12" s="130" t="s">
        <v>88</v>
      </c>
      <c r="P12" s="9"/>
    </row>
    <row r="13" spans="1:15" ht="39">
      <c r="A13" s="117"/>
      <c r="B13" s="131"/>
      <c r="C13" s="119" t="s">
        <v>225</v>
      </c>
      <c r="D13" s="117"/>
      <c r="E13" s="117"/>
      <c r="F13" s="117"/>
      <c r="G13" s="117"/>
      <c r="H13" s="122"/>
      <c r="I13" s="122"/>
      <c r="J13" s="117"/>
      <c r="K13" s="117"/>
      <c r="L13" s="117"/>
      <c r="M13" s="117"/>
      <c r="N13" s="117"/>
      <c r="O13" s="132"/>
    </row>
    <row r="14" spans="1:15" ht="69.75" customHeight="1">
      <c r="A14" s="117">
        <v>5</v>
      </c>
      <c r="B14" s="131" t="s">
        <v>229</v>
      </c>
      <c r="C14" s="5"/>
      <c r="D14" s="5"/>
      <c r="E14" s="117" t="s">
        <v>214</v>
      </c>
      <c r="F14" s="3"/>
      <c r="G14" s="117" t="s">
        <v>8</v>
      </c>
      <c r="H14" s="122"/>
      <c r="I14" s="122" t="s">
        <v>10</v>
      </c>
      <c r="J14" s="5"/>
      <c r="K14" s="5"/>
      <c r="L14" s="5"/>
      <c r="M14" s="5"/>
      <c r="N14" s="133"/>
      <c r="O14" s="134" t="s">
        <v>89</v>
      </c>
    </row>
    <row r="15" spans="1:15" ht="65.25" customHeight="1">
      <c r="A15" s="117"/>
      <c r="B15" s="131"/>
      <c r="C15" s="119" t="s">
        <v>209</v>
      </c>
      <c r="D15" s="117"/>
      <c r="E15" s="117"/>
      <c r="F15" s="117"/>
      <c r="G15" s="117"/>
      <c r="H15" s="117"/>
      <c r="I15" s="117" t="s">
        <v>10</v>
      </c>
      <c r="J15" s="117"/>
      <c r="K15" s="117"/>
      <c r="L15" s="117"/>
      <c r="M15" s="117"/>
      <c r="N15" s="117"/>
      <c r="O15" s="132"/>
    </row>
    <row r="16" spans="1:15" ht="30.75" customHeight="1">
      <c r="A16" s="117">
        <v>6</v>
      </c>
      <c r="B16" s="119" t="s">
        <v>230</v>
      </c>
      <c r="C16" s="119"/>
      <c r="D16" s="117"/>
      <c r="E16" s="117" t="s">
        <v>17</v>
      </c>
      <c r="F16" s="3"/>
      <c r="G16" s="117" t="s">
        <v>8</v>
      </c>
      <c r="H16" s="122" t="s">
        <v>13</v>
      </c>
      <c r="I16" s="122" t="s">
        <v>10</v>
      </c>
      <c r="J16" s="117"/>
      <c r="K16" s="117"/>
      <c r="L16" s="117"/>
      <c r="M16" s="117"/>
      <c r="N16" s="117"/>
      <c r="O16" s="132" t="s">
        <v>90</v>
      </c>
    </row>
    <row r="17" spans="1:15" ht="19.5">
      <c r="A17" s="117">
        <v>7</v>
      </c>
      <c r="B17" s="170" t="s">
        <v>71</v>
      </c>
      <c r="C17" s="119"/>
      <c r="D17" s="117"/>
      <c r="E17" s="117"/>
      <c r="F17" s="98" t="s">
        <v>59</v>
      </c>
      <c r="G17" s="98" t="s">
        <v>15</v>
      </c>
      <c r="H17" s="98" t="s">
        <v>13</v>
      </c>
      <c r="I17" s="98" t="s">
        <v>16</v>
      </c>
      <c r="J17" s="124"/>
      <c r="K17" s="124"/>
      <c r="L17" s="124"/>
      <c r="M17" s="124"/>
      <c r="N17" s="124"/>
      <c r="O17" s="138" t="s">
        <v>91</v>
      </c>
    </row>
    <row r="18" spans="1:16" s="97" customFormat="1" ht="36" customHeight="1">
      <c r="A18" s="117">
        <v>8</v>
      </c>
      <c r="B18" s="135" t="s">
        <v>66</v>
      </c>
      <c r="C18" s="136"/>
      <c r="D18" s="137"/>
      <c r="E18" s="137"/>
      <c r="F18" s="98" t="s">
        <v>62</v>
      </c>
      <c r="G18" s="98" t="s">
        <v>8</v>
      </c>
      <c r="H18" s="98" t="s">
        <v>13</v>
      </c>
      <c r="I18" s="98" t="s">
        <v>73</v>
      </c>
      <c r="J18" s="98"/>
      <c r="K18" s="98"/>
      <c r="L18" s="98"/>
      <c r="M18" s="98"/>
      <c r="N18" s="98"/>
      <c r="O18" s="138" t="s">
        <v>93</v>
      </c>
      <c r="P18" s="96"/>
    </row>
    <row r="19" spans="1:15" ht="19.5">
      <c r="A19" s="117">
        <v>9</v>
      </c>
      <c r="B19" s="131" t="s">
        <v>188</v>
      </c>
      <c r="C19" s="119"/>
      <c r="D19" s="117"/>
      <c r="E19" s="117"/>
      <c r="F19" s="98" t="s">
        <v>12</v>
      </c>
      <c r="G19" s="117" t="s">
        <v>8</v>
      </c>
      <c r="H19" s="117" t="s">
        <v>11</v>
      </c>
      <c r="I19" s="117" t="s">
        <v>10</v>
      </c>
      <c r="J19" s="117"/>
      <c r="K19" s="117"/>
      <c r="L19" s="117"/>
      <c r="M19" s="117"/>
      <c r="N19" s="117"/>
      <c r="O19" s="132" t="s">
        <v>94</v>
      </c>
    </row>
    <row r="20" spans="1:15" ht="37.5" customHeight="1">
      <c r="A20" s="117">
        <v>10</v>
      </c>
      <c r="B20" s="135" t="s">
        <v>201</v>
      </c>
      <c r="C20" s="119"/>
      <c r="D20" s="117"/>
      <c r="E20" s="117"/>
      <c r="F20" s="98" t="s">
        <v>12</v>
      </c>
      <c r="G20" s="117" t="s">
        <v>8</v>
      </c>
      <c r="H20" s="117" t="s">
        <v>11</v>
      </c>
      <c r="I20" s="117" t="s">
        <v>10</v>
      </c>
      <c r="J20" s="117"/>
      <c r="K20" s="117"/>
      <c r="L20" s="117"/>
      <c r="M20" s="117"/>
      <c r="N20" s="117"/>
      <c r="O20" s="132" t="s">
        <v>95</v>
      </c>
    </row>
    <row r="21" spans="1:15" ht="39">
      <c r="A21" s="117">
        <v>11</v>
      </c>
      <c r="B21" s="119" t="s">
        <v>65</v>
      </c>
      <c r="C21" s="119"/>
      <c r="D21" s="117"/>
      <c r="E21" s="117"/>
      <c r="F21" s="98" t="s">
        <v>62</v>
      </c>
      <c r="G21" s="98" t="s">
        <v>8</v>
      </c>
      <c r="H21" s="98" t="s">
        <v>11</v>
      </c>
      <c r="I21" s="98" t="s">
        <v>10</v>
      </c>
      <c r="J21" s="98"/>
      <c r="K21" s="98"/>
      <c r="L21" s="98"/>
      <c r="M21" s="98"/>
      <c r="N21" s="98"/>
      <c r="O21" s="139" t="s">
        <v>97</v>
      </c>
    </row>
    <row r="22" spans="1:15" ht="54.75" customHeight="1">
      <c r="A22" s="117"/>
      <c r="B22" s="131"/>
      <c r="C22" s="119" t="s">
        <v>205</v>
      </c>
      <c r="D22" s="117"/>
      <c r="E22" s="117"/>
      <c r="F22" s="117"/>
      <c r="G22" s="117"/>
      <c r="H22" s="122"/>
      <c r="I22" s="122"/>
      <c r="J22" s="117"/>
      <c r="K22" s="117"/>
      <c r="L22" s="117"/>
      <c r="M22" s="117"/>
      <c r="N22" s="117"/>
      <c r="O22" s="118"/>
    </row>
    <row r="23" spans="1:15" ht="35.25" customHeight="1">
      <c r="A23" s="117">
        <v>12</v>
      </c>
      <c r="B23" s="167" t="s">
        <v>22</v>
      </c>
      <c r="C23" s="135"/>
      <c r="D23" s="98"/>
      <c r="E23" s="98" t="s">
        <v>17</v>
      </c>
      <c r="F23" s="115"/>
      <c r="G23" s="98" t="s">
        <v>8</v>
      </c>
      <c r="H23" s="121" t="s">
        <v>13</v>
      </c>
      <c r="I23" s="121" t="s">
        <v>10</v>
      </c>
      <c r="J23" s="98"/>
      <c r="K23" s="117"/>
      <c r="L23" s="117"/>
      <c r="M23" s="117"/>
      <c r="N23" s="117"/>
      <c r="O23" s="118" t="s">
        <v>96</v>
      </c>
    </row>
    <row r="24" spans="1:15" ht="19.5">
      <c r="A24" s="117">
        <v>13</v>
      </c>
      <c r="B24" s="131" t="s">
        <v>39</v>
      </c>
      <c r="C24" s="119"/>
      <c r="D24" s="117"/>
      <c r="E24" s="117"/>
      <c r="F24" s="117" t="s">
        <v>62</v>
      </c>
      <c r="G24" s="117" t="s">
        <v>8</v>
      </c>
      <c r="H24" s="117" t="s">
        <v>11</v>
      </c>
      <c r="I24" s="117" t="s">
        <v>10</v>
      </c>
      <c r="J24" s="117"/>
      <c r="K24" s="117"/>
      <c r="L24" s="117"/>
      <c r="M24" s="117"/>
      <c r="N24" s="117"/>
      <c r="O24" s="118" t="s">
        <v>98</v>
      </c>
    </row>
    <row r="25" spans="1:16" s="10" customFormat="1" ht="16.5" customHeight="1">
      <c r="A25" s="124">
        <v>14</v>
      </c>
      <c r="B25" s="113" t="s">
        <v>22</v>
      </c>
      <c r="C25" s="140"/>
      <c r="D25" s="126"/>
      <c r="E25" s="126"/>
      <c r="F25" s="126" t="s">
        <v>62</v>
      </c>
      <c r="G25" s="126" t="s">
        <v>8</v>
      </c>
      <c r="H25" s="126" t="s">
        <v>9</v>
      </c>
      <c r="I25" s="126" t="s">
        <v>10</v>
      </c>
      <c r="J25" s="126"/>
      <c r="K25" s="126"/>
      <c r="L25" s="126"/>
      <c r="M25" s="126"/>
      <c r="N25" s="126"/>
      <c r="O25" s="141" t="s">
        <v>92</v>
      </c>
      <c r="P25" s="9"/>
    </row>
    <row r="26" spans="1:15" ht="24.75" customHeight="1">
      <c r="A26" s="117">
        <v>15</v>
      </c>
      <c r="B26" s="131" t="s">
        <v>76</v>
      </c>
      <c r="C26" s="119"/>
      <c r="D26" s="117"/>
      <c r="E26" s="117"/>
      <c r="F26" s="117" t="s">
        <v>59</v>
      </c>
      <c r="G26" s="117" t="s">
        <v>15</v>
      </c>
      <c r="H26" s="117" t="s">
        <v>13</v>
      </c>
      <c r="I26" s="117" t="s">
        <v>16</v>
      </c>
      <c r="J26" s="117"/>
      <c r="K26" s="117"/>
      <c r="L26" s="117"/>
      <c r="M26" s="117"/>
      <c r="N26" s="117"/>
      <c r="O26" s="118" t="s">
        <v>99</v>
      </c>
    </row>
    <row r="27" spans="1:15" ht="19.5">
      <c r="A27" s="117">
        <v>16</v>
      </c>
      <c r="B27" s="135" t="s">
        <v>45</v>
      </c>
      <c r="C27" s="119"/>
      <c r="D27" s="117"/>
      <c r="E27" s="117"/>
      <c r="F27" s="117"/>
      <c r="G27" s="117"/>
      <c r="H27" s="122"/>
      <c r="I27" s="122"/>
      <c r="J27" s="117"/>
      <c r="K27" s="98" t="s">
        <v>12</v>
      </c>
      <c r="L27" s="98" t="s">
        <v>14</v>
      </c>
      <c r="M27" s="98"/>
      <c r="N27" s="98" t="s">
        <v>10</v>
      </c>
      <c r="O27" s="139">
        <v>263101</v>
      </c>
    </row>
    <row r="28" spans="1:16" s="10" customFormat="1" ht="19.5">
      <c r="A28" s="98">
        <v>17</v>
      </c>
      <c r="B28" s="162" t="s">
        <v>217</v>
      </c>
      <c r="C28" s="156"/>
      <c r="D28" s="157"/>
      <c r="E28" s="157"/>
      <c r="F28" s="157" t="s">
        <v>59</v>
      </c>
      <c r="G28" s="157" t="s">
        <v>15</v>
      </c>
      <c r="H28" s="160" t="s">
        <v>11</v>
      </c>
      <c r="I28" s="160" t="s">
        <v>16</v>
      </c>
      <c r="J28" s="157"/>
      <c r="K28" s="157"/>
      <c r="L28" s="157"/>
      <c r="M28" s="157"/>
      <c r="N28" s="157"/>
      <c r="O28" s="161" t="s">
        <v>101</v>
      </c>
      <c r="P28" s="9"/>
    </row>
    <row r="29" spans="1:15" ht="53.25" customHeight="1">
      <c r="A29" s="117"/>
      <c r="B29" s="6"/>
      <c r="C29" s="119" t="s">
        <v>212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118"/>
      <c r="O29" s="118"/>
    </row>
    <row r="30" spans="1:15" ht="29.25" customHeight="1">
      <c r="A30" s="117">
        <v>18</v>
      </c>
      <c r="B30" s="142" t="s">
        <v>199</v>
      </c>
      <c r="C30" s="119"/>
      <c r="D30" s="117"/>
      <c r="E30" s="117"/>
      <c r="F30" s="117" t="s">
        <v>59</v>
      </c>
      <c r="G30" s="117" t="s">
        <v>15</v>
      </c>
      <c r="H30" s="122" t="s">
        <v>13</v>
      </c>
      <c r="I30" s="122" t="s">
        <v>16</v>
      </c>
      <c r="J30" s="117"/>
      <c r="K30" s="117"/>
      <c r="L30" s="117"/>
      <c r="M30" s="117"/>
      <c r="N30" s="117"/>
      <c r="O30" s="118" t="s">
        <v>100</v>
      </c>
    </row>
    <row r="31" spans="1:15" ht="49.5" customHeight="1">
      <c r="A31" s="117">
        <v>19</v>
      </c>
      <c r="B31" s="159" t="s">
        <v>233</v>
      </c>
      <c r="C31" s="119"/>
      <c r="D31" s="117"/>
      <c r="E31" s="117"/>
      <c r="F31" s="117" t="s">
        <v>213</v>
      </c>
      <c r="G31" s="117" t="s">
        <v>8</v>
      </c>
      <c r="H31" s="122" t="s">
        <v>11</v>
      </c>
      <c r="I31" s="122" t="s">
        <v>10</v>
      </c>
      <c r="J31" s="117"/>
      <c r="K31" s="117"/>
      <c r="L31" s="117"/>
      <c r="M31" s="117"/>
      <c r="N31" s="117"/>
      <c r="O31" s="118"/>
    </row>
    <row r="32" spans="1:15" ht="39">
      <c r="A32" s="117"/>
      <c r="B32" s="119"/>
      <c r="C32" s="119" t="s">
        <v>221</v>
      </c>
      <c r="D32" s="117"/>
      <c r="E32" s="117"/>
      <c r="F32" s="117"/>
      <c r="G32" s="117"/>
      <c r="H32" s="122"/>
      <c r="I32" s="122"/>
      <c r="J32" s="117"/>
      <c r="K32" s="117"/>
      <c r="L32" s="117"/>
      <c r="M32" s="117"/>
      <c r="N32" s="117"/>
      <c r="O32" s="118"/>
    </row>
    <row r="33" spans="1:15" ht="19.5">
      <c r="A33" s="117">
        <v>20</v>
      </c>
      <c r="B33" s="167" t="s">
        <v>22</v>
      </c>
      <c r="C33" s="119"/>
      <c r="D33" s="117"/>
      <c r="E33" s="117"/>
      <c r="F33" s="117" t="s">
        <v>59</v>
      </c>
      <c r="G33" s="117" t="s">
        <v>15</v>
      </c>
      <c r="H33" s="122" t="s">
        <v>13</v>
      </c>
      <c r="I33" s="122" t="s">
        <v>16</v>
      </c>
      <c r="J33" s="117"/>
      <c r="K33" s="117"/>
      <c r="L33" s="117"/>
      <c r="M33" s="117"/>
      <c r="N33" s="117"/>
      <c r="O33" s="118" t="s">
        <v>102</v>
      </c>
    </row>
    <row r="34" spans="1:15" ht="36" customHeight="1">
      <c r="A34" s="117">
        <v>21</v>
      </c>
      <c r="B34" s="119" t="s">
        <v>81</v>
      </c>
      <c r="C34" s="119"/>
      <c r="D34" s="117"/>
      <c r="E34" s="117"/>
      <c r="F34" s="117"/>
      <c r="G34" s="117"/>
      <c r="H34" s="122"/>
      <c r="I34" s="122"/>
      <c r="J34" s="117"/>
      <c r="K34" s="117" t="s">
        <v>70</v>
      </c>
      <c r="L34" s="117"/>
      <c r="M34" s="117"/>
      <c r="N34" s="117" t="s">
        <v>72</v>
      </c>
      <c r="O34" s="118">
        <v>325301</v>
      </c>
    </row>
    <row r="35" spans="1:15" ht="27" customHeight="1">
      <c r="A35" s="98">
        <v>22</v>
      </c>
      <c r="B35" s="167" t="s">
        <v>22</v>
      </c>
      <c r="C35" s="119"/>
      <c r="D35" s="117"/>
      <c r="E35" s="117"/>
      <c r="F35" s="117"/>
      <c r="G35" s="117"/>
      <c r="H35" s="122"/>
      <c r="I35" s="122"/>
      <c r="J35" s="117"/>
      <c r="K35" s="157" t="s">
        <v>207</v>
      </c>
      <c r="L35" s="143"/>
      <c r="M35" s="143"/>
      <c r="N35" s="143" t="s">
        <v>208</v>
      </c>
      <c r="O35" s="144"/>
    </row>
    <row r="36" spans="1:15" ht="40.5" customHeight="1">
      <c r="A36" s="117"/>
      <c r="B36" s="119"/>
      <c r="C36" s="119" t="s">
        <v>38</v>
      </c>
      <c r="D36" s="117"/>
      <c r="E36" s="117"/>
      <c r="F36" s="117"/>
      <c r="G36" s="117"/>
      <c r="H36" s="98"/>
      <c r="I36" s="98"/>
      <c r="J36" s="117"/>
      <c r="K36" s="117"/>
      <c r="L36" s="117"/>
      <c r="M36" s="117"/>
      <c r="N36" s="117"/>
      <c r="O36" s="118"/>
    </row>
    <row r="37" spans="1:15" ht="26.25" customHeight="1">
      <c r="A37" s="117">
        <v>23</v>
      </c>
      <c r="B37" s="119" t="s">
        <v>103</v>
      </c>
      <c r="C37" s="119"/>
      <c r="D37" s="117"/>
      <c r="E37" s="117"/>
      <c r="F37" s="117" t="s">
        <v>12</v>
      </c>
      <c r="G37" s="117" t="s">
        <v>8</v>
      </c>
      <c r="H37" s="98" t="s">
        <v>13</v>
      </c>
      <c r="I37" s="117" t="s">
        <v>10</v>
      </c>
      <c r="J37" s="117"/>
      <c r="K37" s="117"/>
      <c r="L37" s="117"/>
      <c r="M37" s="117"/>
      <c r="N37" s="117"/>
      <c r="O37" s="118" t="s">
        <v>104</v>
      </c>
    </row>
    <row r="38" spans="1:15" ht="19.5">
      <c r="A38" s="117">
        <v>24</v>
      </c>
      <c r="B38" s="119" t="s">
        <v>28</v>
      </c>
      <c r="C38" s="119"/>
      <c r="D38" s="117"/>
      <c r="E38" s="117"/>
      <c r="F38" s="117" t="s">
        <v>59</v>
      </c>
      <c r="G38" s="117" t="s">
        <v>15</v>
      </c>
      <c r="H38" s="117" t="s">
        <v>13</v>
      </c>
      <c r="I38" s="122" t="s">
        <v>16</v>
      </c>
      <c r="J38" s="117"/>
      <c r="K38" s="117"/>
      <c r="L38" s="117"/>
      <c r="M38" s="117"/>
      <c r="N38" s="117"/>
      <c r="O38" s="118" t="s">
        <v>105</v>
      </c>
    </row>
    <row r="39" spans="1:16" s="10" customFormat="1" ht="31.5" customHeight="1">
      <c r="A39" s="143">
        <v>25</v>
      </c>
      <c r="B39" s="159" t="s">
        <v>216</v>
      </c>
      <c r="C39" s="156"/>
      <c r="D39" s="157"/>
      <c r="E39" s="157"/>
      <c r="F39" s="157" t="s">
        <v>12</v>
      </c>
      <c r="G39" s="157" t="s">
        <v>8</v>
      </c>
      <c r="H39" s="157" t="s">
        <v>11</v>
      </c>
      <c r="I39" s="157" t="s">
        <v>10</v>
      </c>
      <c r="J39" s="157"/>
      <c r="K39" s="160"/>
      <c r="L39" s="160"/>
      <c r="M39" s="160"/>
      <c r="N39" s="160"/>
      <c r="O39" s="161" t="s">
        <v>106</v>
      </c>
      <c r="P39" s="9"/>
    </row>
    <row r="40" spans="1:15" ht="26.25" customHeight="1">
      <c r="A40" s="117"/>
      <c r="B40" s="119"/>
      <c r="C40" s="119" t="s">
        <v>223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8"/>
    </row>
    <row r="41" spans="1:16" s="10" customFormat="1" ht="24" customHeight="1">
      <c r="A41" s="145">
        <v>26</v>
      </c>
      <c r="B41" s="146" t="s">
        <v>203</v>
      </c>
      <c r="C41" s="140"/>
      <c r="D41" s="126"/>
      <c r="E41" s="126"/>
      <c r="F41" s="98" t="s">
        <v>62</v>
      </c>
      <c r="G41" s="98" t="s">
        <v>8</v>
      </c>
      <c r="H41" s="98" t="s">
        <v>11</v>
      </c>
      <c r="I41" s="98" t="s">
        <v>10</v>
      </c>
      <c r="J41" s="98"/>
      <c r="K41" s="98"/>
      <c r="L41" s="98"/>
      <c r="M41" s="98"/>
      <c r="N41" s="98"/>
      <c r="O41" s="139" t="s">
        <v>107</v>
      </c>
      <c r="P41" s="9"/>
    </row>
    <row r="42" spans="1:15" ht="23.25" customHeight="1">
      <c r="A42" s="117">
        <v>27</v>
      </c>
      <c r="B42" s="119" t="s">
        <v>77</v>
      </c>
      <c r="C42" s="119"/>
      <c r="D42" s="117"/>
      <c r="E42" s="117"/>
      <c r="F42" s="117"/>
      <c r="G42" s="117"/>
      <c r="H42" s="98"/>
      <c r="I42" s="98"/>
      <c r="J42" s="117"/>
      <c r="K42" s="117" t="s">
        <v>35</v>
      </c>
      <c r="L42" s="117" t="s">
        <v>8</v>
      </c>
      <c r="M42" s="117"/>
      <c r="N42" s="117" t="s">
        <v>16</v>
      </c>
      <c r="O42" s="118">
        <v>832201</v>
      </c>
    </row>
    <row r="43" spans="1:15" ht="34.5" customHeight="1">
      <c r="A43" s="117"/>
      <c r="B43" s="116"/>
      <c r="C43" s="119" t="s">
        <v>224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8"/>
    </row>
    <row r="44" spans="1:15" ht="29.25" customHeight="1">
      <c r="A44" s="117">
        <v>28</v>
      </c>
      <c r="B44" s="119" t="s">
        <v>232</v>
      </c>
      <c r="C44" s="119"/>
      <c r="D44" s="117"/>
      <c r="E44" s="117"/>
      <c r="F44" s="117" t="s">
        <v>202</v>
      </c>
      <c r="G44" s="117" t="s">
        <v>15</v>
      </c>
      <c r="H44" s="121" t="s">
        <v>13</v>
      </c>
      <c r="I44" s="117" t="s">
        <v>16</v>
      </c>
      <c r="J44" s="117"/>
      <c r="K44" s="117"/>
      <c r="L44" s="117"/>
      <c r="M44" s="117"/>
      <c r="N44" s="117"/>
      <c r="O44" s="118" t="s">
        <v>108</v>
      </c>
    </row>
    <row r="45" spans="1:15" ht="32.25" customHeight="1">
      <c r="A45" s="117">
        <v>29</v>
      </c>
      <c r="B45" s="116" t="s">
        <v>29</v>
      </c>
      <c r="C45" s="119"/>
      <c r="D45" s="117"/>
      <c r="E45" s="117"/>
      <c r="F45" s="117" t="s">
        <v>202</v>
      </c>
      <c r="G45" s="117" t="s">
        <v>15</v>
      </c>
      <c r="H45" s="121" t="s">
        <v>13</v>
      </c>
      <c r="I45" s="117" t="s">
        <v>16</v>
      </c>
      <c r="J45" s="117"/>
      <c r="K45" s="117"/>
      <c r="L45" s="117"/>
      <c r="M45" s="117"/>
      <c r="N45" s="117"/>
      <c r="O45" s="118" t="s">
        <v>109</v>
      </c>
    </row>
    <row r="46" spans="1:15" ht="31.5" customHeight="1">
      <c r="A46" s="117">
        <v>30</v>
      </c>
      <c r="B46" s="116" t="s">
        <v>30</v>
      </c>
      <c r="C46" s="119"/>
      <c r="D46" s="117"/>
      <c r="E46" s="117"/>
      <c r="F46" s="117" t="s">
        <v>202</v>
      </c>
      <c r="G46" s="117" t="s">
        <v>15</v>
      </c>
      <c r="H46" s="121" t="s">
        <v>13</v>
      </c>
      <c r="I46" s="117" t="s">
        <v>16</v>
      </c>
      <c r="J46" s="117"/>
      <c r="K46" s="117"/>
      <c r="L46" s="117"/>
      <c r="M46" s="117"/>
      <c r="N46" s="117"/>
      <c r="O46" s="118" t="s">
        <v>110</v>
      </c>
    </row>
    <row r="47" spans="1:15" ht="33" customHeight="1">
      <c r="A47" s="117">
        <v>31</v>
      </c>
      <c r="B47" s="116" t="s">
        <v>31</v>
      </c>
      <c r="C47" s="119"/>
      <c r="D47" s="117"/>
      <c r="E47" s="117"/>
      <c r="F47" s="117" t="s">
        <v>202</v>
      </c>
      <c r="G47" s="117" t="s">
        <v>15</v>
      </c>
      <c r="H47" s="98" t="s">
        <v>13</v>
      </c>
      <c r="I47" s="117" t="s">
        <v>16</v>
      </c>
      <c r="J47" s="117"/>
      <c r="K47" s="117"/>
      <c r="L47" s="117"/>
      <c r="M47" s="117"/>
      <c r="N47" s="117"/>
      <c r="O47" s="118" t="s">
        <v>111</v>
      </c>
    </row>
    <row r="48" spans="1:15" ht="31.5" customHeight="1">
      <c r="A48" s="117">
        <v>32</v>
      </c>
      <c r="B48" s="116" t="s">
        <v>67</v>
      </c>
      <c r="C48" s="119"/>
      <c r="D48" s="117"/>
      <c r="E48" s="117"/>
      <c r="F48" s="117" t="s">
        <v>202</v>
      </c>
      <c r="G48" s="117" t="s">
        <v>15</v>
      </c>
      <c r="H48" s="121" t="s">
        <v>13</v>
      </c>
      <c r="I48" s="117" t="s">
        <v>16</v>
      </c>
      <c r="J48" s="117"/>
      <c r="K48" s="117"/>
      <c r="L48" s="117"/>
      <c r="M48" s="117"/>
      <c r="N48" s="117"/>
      <c r="O48" s="118" t="s">
        <v>112</v>
      </c>
    </row>
    <row r="49" spans="1:15" ht="30" customHeight="1">
      <c r="A49" s="117">
        <v>33</v>
      </c>
      <c r="B49" s="116" t="s">
        <v>40</v>
      </c>
      <c r="C49" s="119"/>
      <c r="D49" s="117"/>
      <c r="E49" s="117"/>
      <c r="F49" s="117" t="s">
        <v>202</v>
      </c>
      <c r="G49" s="117" t="s">
        <v>15</v>
      </c>
      <c r="H49" s="98" t="s">
        <v>13</v>
      </c>
      <c r="I49" s="117" t="s">
        <v>16</v>
      </c>
      <c r="J49" s="117"/>
      <c r="K49" s="117"/>
      <c r="L49" s="117"/>
      <c r="M49" s="117"/>
      <c r="N49" s="117"/>
      <c r="O49" s="118" t="s">
        <v>113</v>
      </c>
    </row>
    <row r="50" spans="1:15" ht="23.25" customHeight="1">
      <c r="A50" s="117"/>
      <c r="B50" s="116"/>
      <c r="C50" s="119" t="s">
        <v>55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8"/>
    </row>
    <row r="51" spans="1:15" ht="28.5" customHeight="1">
      <c r="A51" s="98">
        <v>34</v>
      </c>
      <c r="B51" s="155" t="s">
        <v>215</v>
      </c>
      <c r="C51" s="156"/>
      <c r="D51" s="157"/>
      <c r="E51" s="157"/>
      <c r="F51" s="157"/>
      <c r="G51" s="157"/>
      <c r="H51" s="157"/>
      <c r="I51" s="157"/>
      <c r="J51" s="157"/>
      <c r="K51" s="157" t="s">
        <v>220</v>
      </c>
      <c r="L51" s="143" t="s">
        <v>8</v>
      </c>
      <c r="M51" s="143"/>
      <c r="N51" s="143" t="s">
        <v>10</v>
      </c>
      <c r="O51" s="144">
        <v>263101</v>
      </c>
    </row>
    <row r="52" spans="1:15" ht="32.25" customHeight="1">
      <c r="A52" s="117"/>
      <c r="B52" s="6"/>
      <c r="C52" s="119" t="s">
        <v>33</v>
      </c>
      <c r="D52" s="117"/>
      <c r="E52" s="117"/>
      <c r="F52" s="117"/>
      <c r="G52" s="117"/>
      <c r="H52" s="122"/>
      <c r="I52" s="122"/>
      <c r="J52" s="117"/>
      <c r="K52" s="117"/>
      <c r="L52" s="117"/>
      <c r="M52" s="117"/>
      <c r="N52" s="117"/>
      <c r="O52" s="118"/>
    </row>
    <row r="53" spans="1:15" ht="30.75" customHeight="1">
      <c r="A53" s="117">
        <v>35</v>
      </c>
      <c r="B53" s="116" t="s">
        <v>187</v>
      </c>
      <c r="C53" s="133"/>
      <c r="D53" s="133"/>
      <c r="E53" s="133"/>
      <c r="F53" s="133"/>
      <c r="G53" s="133"/>
      <c r="H53" s="133"/>
      <c r="I53" s="133"/>
      <c r="J53" s="133"/>
      <c r="K53" s="117" t="s">
        <v>37</v>
      </c>
      <c r="L53" s="117" t="s">
        <v>8</v>
      </c>
      <c r="M53" s="117">
        <v>3</v>
      </c>
      <c r="N53" s="117" t="s">
        <v>84</v>
      </c>
      <c r="O53" s="118">
        <v>912901</v>
      </c>
    </row>
    <row r="54" spans="1:15" ht="30" customHeight="1">
      <c r="A54" s="117">
        <v>36</v>
      </c>
      <c r="B54" s="116" t="s">
        <v>24</v>
      </c>
      <c r="C54" s="6"/>
      <c r="D54" s="6"/>
      <c r="E54" s="6"/>
      <c r="F54" s="6"/>
      <c r="G54" s="6"/>
      <c r="H54" s="6"/>
      <c r="I54" s="6"/>
      <c r="J54" s="6"/>
      <c r="K54" s="117" t="s">
        <v>36</v>
      </c>
      <c r="L54" s="117" t="s">
        <v>8</v>
      </c>
      <c r="M54" s="117"/>
      <c r="N54" s="117" t="s">
        <v>16</v>
      </c>
      <c r="O54" s="118">
        <v>713102</v>
      </c>
    </row>
    <row r="55" spans="1:15" ht="28.5" customHeight="1">
      <c r="A55" s="117">
        <v>37</v>
      </c>
      <c r="B55" s="168" t="s">
        <v>22</v>
      </c>
      <c r="C55" s="6"/>
      <c r="D55" s="6"/>
      <c r="E55" s="6"/>
      <c r="F55" s="6"/>
      <c r="G55" s="6"/>
      <c r="H55" s="6"/>
      <c r="I55" s="6"/>
      <c r="J55" s="6"/>
      <c r="K55" s="117" t="s">
        <v>36</v>
      </c>
      <c r="L55" s="117" t="s">
        <v>8</v>
      </c>
      <c r="M55" s="117"/>
      <c r="N55" s="117" t="s">
        <v>16</v>
      </c>
      <c r="O55" s="118">
        <v>712602</v>
      </c>
    </row>
    <row r="56" spans="1:15" ht="33" customHeight="1">
      <c r="A56" s="117">
        <v>38</v>
      </c>
      <c r="B56" s="116" t="s">
        <v>79</v>
      </c>
      <c r="C56" s="6"/>
      <c r="D56" s="6"/>
      <c r="E56" s="6"/>
      <c r="F56" s="6"/>
      <c r="G56" s="6"/>
      <c r="H56" s="6"/>
      <c r="I56" s="6"/>
      <c r="J56" s="6"/>
      <c r="K56" s="117" t="s">
        <v>36</v>
      </c>
      <c r="L56" s="117" t="s">
        <v>8</v>
      </c>
      <c r="M56" s="117"/>
      <c r="N56" s="117" t="s">
        <v>16</v>
      </c>
      <c r="O56" s="118">
        <v>621004</v>
      </c>
    </row>
    <row r="57" spans="1:15" ht="28.5" customHeight="1">
      <c r="A57" s="117">
        <v>39</v>
      </c>
      <c r="B57" s="168" t="s">
        <v>22</v>
      </c>
      <c r="C57" s="6"/>
      <c r="D57" s="6"/>
      <c r="E57" s="6"/>
      <c r="F57" s="6"/>
      <c r="G57" s="6"/>
      <c r="H57" s="6"/>
      <c r="I57" s="6"/>
      <c r="J57" s="6"/>
      <c r="K57" s="117" t="s">
        <v>36</v>
      </c>
      <c r="L57" s="117" t="s">
        <v>8</v>
      </c>
      <c r="M57" s="117"/>
      <c r="N57" s="117" t="s">
        <v>16</v>
      </c>
      <c r="O57" s="118">
        <v>621004</v>
      </c>
    </row>
    <row r="58" spans="1:15" ht="31.5" customHeight="1">
      <c r="A58" s="117">
        <v>40</v>
      </c>
      <c r="B58" s="168" t="s">
        <v>22</v>
      </c>
      <c r="C58" s="6"/>
      <c r="D58" s="6"/>
      <c r="E58" s="6"/>
      <c r="F58" s="6"/>
      <c r="G58" s="6"/>
      <c r="H58" s="6"/>
      <c r="I58" s="6"/>
      <c r="J58" s="6"/>
      <c r="K58" s="117" t="s">
        <v>36</v>
      </c>
      <c r="L58" s="117" t="s">
        <v>8</v>
      </c>
      <c r="M58" s="117"/>
      <c r="N58" s="117" t="s">
        <v>16</v>
      </c>
      <c r="O58" s="118">
        <v>818204</v>
      </c>
    </row>
    <row r="59" spans="1:15" ht="28.5" customHeight="1">
      <c r="A59" s="117">
        <v>41</v>
      </c>
      <c r="B59" s="135" t="s">
        <v>211</v>
      </c>
      <c r="C59" s="6"/>
      <c r="D59" s="6"/>
      <c r="E59" s="6"/>
      <c r="F59" s="6"/>
      <c r="G59" s="6"/>
      <c r="H59" s="6"/>
      <c r="I59" s="6"/>
      <c r="J59" s="6"/>
      <c r="K59" s="98" t="s">
        <v>36</v>
      </c>
      <c r="L59" s="117" t="s">
        <v>8</v>
      </c>
      <c r="M59" s="117"/>
      <c r="N59" s="117" t="s">
        <v>16</v>
      </c>
      <c r="O59" s="118"/>
    </row>
    <row r="60" spans="1:15" ht="33" customHeight="1" hidden="1">
      <c r="A60" s="98">
        <v>43</v>
      </c>
      <c r="B60" s="6"/>
      <c r="C60" s="119" t="s">
        <v>44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118"/>
      <c r="O60" s="118"/>
    </row>
    <row r="61" spans="1:15" ht="25.5" customHeight="1">
      <c r="A61" s="98"/>
      <c r="B61" s="6"/>
      <c r="C61" s="119" t="s">
        <v>44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118"/>
      <c r="O61" s="118"/>
    </row>
    <row r="62" spans="1:15" ht="19.5">
      <c r="A62" s="147">
        <v>42</v>
      </c>
      <c r="B62" s="116" t="s">
        <v>68</v>
      </c>
      <c r="C62" s="119"/>
      <c r="D62" s="117"/>
      <c r="E62" s="117"/>
      <c r="F62" s="117"/>
      <c r="G62" s="117"/>
      <c r="H62" s="122"/>
      <c r="I62" s="122"/>
      <c r="J62" s="117"/>
      <c r="K62" s="117" t="s">
        <v>35</v>
      </c>
      <c r="L62" s="117" t="s">
        <v>8</v>
      </c>
      <c r="M62" s="117"/>
      <c r="N62" s="117" t="s">
        <v>16</v>
      </c>
      <c r="O62" s="118">
        <v>832201</v>
      </c>
    </row>
    <row r="63" spans="1:15" ht="19.5">
      <c r="A63" s="147">
        <v>43</v>
      </c>
      <c r="B63" s="158" t="s">
        <v>26</v>
      </c>
      <c r="C63" s="6"/>
      <c r="D63" s="6"/>
      <c r="E63" s="6"/>
      <c r="F63" s="6"/>
      <c r="G63" s="6"/>
      <c r="H63" s="6"/>
      <c r="I63" s="6"/>
      <c r="J63" s="6"/>
      <c r="K63" s="139" t="s">
        <v>35</v>
      </c>
      <c r="L63" s="117" t="s">
        <v>8</v>
      </c>
      <c r="M63" s="117"/>
      <c r="N63" s="117" t="s">
        <v>16</v>
      </c>
      <c r="O63" s="118">
        <v>832201</v>
      </c>
    </row>
    <row r="64" spans="2:15" ht="39">
      <c r="B64" s="6"/>
      <c r="C64" s="119" t="s">
        <v>200</v>
      </c>
      <c r="D64" s="117"/>
      <c r="E64" s="117"/>
      <c r="F64" s="117"/>
      <c r="G64" s="117"/>
      <c r="H64" s="122"/>
      <c r="I64" s="122"/>
      <c r="J64" s="117"/>
      <c r="K64" s="117"/>
      <c r="L64" s="117"/>
      <c r="M64" s="117"/>
      <c r="N64" s="117"/>
      <c r="O64" s="118"/>
    </row>
    <row r="65" spans="1:15" ht="19.5">
      <c r="A65" s="98">
        <v>44</v>
      </c>
      <c r="B65" s="148" t="s">
        <v>218</v>
      </c>
      <c r="C65" s="133"/>
      <c r="D65" s="133"/>
      <c r="E65" s="133"/>
      <c r="F65" s="133"/>
      <c r="G65" s="133"/>
      <c r="H65" s="133"/>
      <c r="I65" s="133"/>
      <c r="J65" s="133"/>
      <c r="K65" s="98" t="s">
        <v>219</v>
      </c>
      <c r="L65" s="98" t="s">
        <v>41</v>
      </c>
      <c r="M65" s="98"/>
      <c r="N65" s="98" t="s">
        <v>10</v>
      </c>
      <c r="O65" s="125"/>
    </row>
    <row r="66" spans="1:15" ht="35.25" customHeight="1">
      <c r="A66" s="98">
        <v>45</v>
      </c>
      <c r="B66" s="169" t="s">
        <v>22</v>
      </c>
      <c r="C66" s="114"/>
      <c r="D66" s="114"/>
      <c r="E66" s="114"/>
      <c r="F66" s="114"/>
      <c r="G66" s="114"/>
      <c r="H66" s="114"/>
      <c r="I66" s="114"/>
      <c r="J66" s="114"/>
      <c r="K66" s="98" t="s">
        <v>204</v>
      </c>
      <c r="L66" s="98" t="s">
        <v>14</v>
      </c>
      <c r="M66" s="98"/>
      <c r="N66" s="98" t="s">
        <v>10</v>
      </c>
      <c r="O66" s="139"/>
    </row>
    <row r="67" spans="1:15" ht="36" customHeight="1">
      <c r="A67" s="98">
        <v>46</v>
      </c>
      <c r="B67" s="163" t="s">
        <v>22</v>
      </c>
      <c r="C67" s="164"/>
      <c r="D67" s="164"/>
      <c r="E67" s="164"/>
      <c r="F67" s="164"/>
      <c r="G67" s="164"/>
      <c r="H67" s="164"/>
      <c r="I67" s="164"/>
      <c r="J67" s="164"/>
      <c r="K67" s="165" t="s">
        <v>133</v>
      </c>
      <c r="L67" s="165"/>
      <c r="M67" s="165"/>
      <c r="N67" s="165" t="s">
        <v>10</v>
      </c>
      <c r="O67" s="166"/>
    </row>
    <row r="68" spans="14:15" ht="26.25" customHeight="1">
      <c r="N68" s="149"/>
      <c r="O68" s="149"/>
    </row>
    <row r="69" spans="2:15" ht="44.25" customHeight="1">
      <c r="B69" s="183" t="s">
        <v>53</v>
      </c>
      <c r="C69" s="184"/>
      <c r="D69" s="118" t="s">
        <v>46</v>
      </c>
      <c r="E69" s="118" t="s">
        <v>47</v>
      </c>
      <c r="F69" s="118" t="s">
        <v>48</v>
      </c>
      <c r="N69" s="149"/>
      <c r="O69" s="149"/>
    </row>
    <row r="70" spans="2:15" ht="38.25" customHeight="1">
      <c r="B70" s="150" t="s">
        <v>49</v>
      </c>
      <c r="C70" s="151"/>
      <c r="D70" s="118">
        <v>2</v>
      </c>
      <c r="E70" s="118">
        <v>0</v>
      </c>
      <c r="F70" s="118">
        <v>2</v>
      </c>
      <c r="N70" s="149"/>
      <c r="O70" s="149"/>
    </row>
    <row r="71" spans="2:15" ht="74.25" customHeight="1">
      <c r="B71" s="152" t="s">
        <v>64</v>
      </c>
      <c r="C71" s="153"/>
      <c r="D71" s="118">
        <v>2</v>
      </c>
      <c r="E71" s="118">
        <v>1</v>
      </c>
      <c r="F71" s="118">
        <v>3</v>
      </c>
      <c r="N71" s="149"/>
      <c r="O71" s="149"/>
    </row>
    <row r="72" spans="2:15" ht="39">
      <c r="B72" s="150" t="s">
        <v>50</v>
      </c>
      <c r="C72" s="151"/>
      <c r="D72" s="118">
        <v>21</v>
      </c>
      <c r="E72" s="118">
        <v>2</v>
      </c>
      <c r="F72" s="118">
        <v>23</v>
      </c>
      <c r="H72" s="149"/>
      <c r="I72" s="182" t="s">
        <v>51</v>
      </c>
      <c r="J72" s="182"/>
      <c r="K72" s="149"/>
      <c r="N72" s="149"/>
      <c r="O72" s="149"/>
    </row>
    <row r="73" spans="2:15" ht="39">
      <c r="B73" s="150" t="s">
        <v>54</v>
      </c>
      <c r="C73" s="151"/>
      <c r="D73" s="118">
        <v>0</v>
      </c>
      <c r="E73" s="118">
        <v>0</v>
      </c>
      <c r="F73" s="118">
        <v>0</v>
      </c>
      <c r="H73" s="182" t="s">
        <v>226</v>
      </c>
      <c r="I73" s="182"/>
      <c r="J73" s="182"/>
      <c r="K73" s="182"/>
      <c r="N73" s="149"/>
      <c r="O73" s="149"/>
    </row>
    <row r="74" spans="2:15" ht="34.5" customHeight="1">
      <c r="B74" s="150" t="s">
        <v>82</v>
      </c>
      <c r="C74" s="151"/>
      <c r="D74" s="118">
        <v>12</v>
      </c>
      <c r="E74" s="118">
        <v>6</v>
      </c>
      <c r="F74" s="118">
        <v>18</v>
      </c>
      <c r="N74" s="149"/>
      <c r="O74" s="149"/>
    </row>
    <row r="75" spans="2:15" ht="39" customHeight="1">
      <c r="B75" s="150" t="s">
        <v>52</v>
      </c>
      <c r="C75" s="151"/>
      <c r="D75" s="118">
        <v>42</v>
      </c>
      <c r="E75" s="118">
        <v>4</v>
      </c>
      <c r="F75" s="118">
        <v>46</v>
      </c>
      <c r="N75" s="149"/>
      <c r="O75" s="149"/>
    </row>
    <row r="76" spans="2:15" ht="214.5">
      <c r="B76" s="117" t="s">
        <v>210</v>
      </c>
      <c r="C76" s="116"/>
      <c r="D76" s="154">
        <v>36</v>
      </c>
      <c r="E76" s="116"/>
      <c r="F76" s="154">
        <v>36</v>
      </c>
      <c r="N76" s="149"/>
      <c r="O76" s="149"/>
    </row>
    <row r="77" spans="3:6" ht="219" customHeight="1">
      <c r="C77" s="3"/>
      <c r="D77" s="3"/>
      <c r="E77" s="3"/>
      <c r="F77" s="3"/>
    </row>
    <row r="78" spans="3:6" ht="19.5">
      <c r="C78" s="3"/>
      <c r="D78" s="3"/>
      <c r="E78" s="3"/>
      <c r="F78" s="3"/>
    </row>
    <row r="79" spans="3:11" ht="19.5">
      <c r="C79" s="3"/>
      <c r="D79" s="3"/>
      <c r="E79" s="3"/>
      <c r="F79" s="3"/>
      <c r="H79" s="3"/>
      <c r="I79" s="3"/>
      <c r="J79" s="3"/>
      <c r="K79" s="3"/>
    </row>
    <row r="80" spans="3:11" ht="19.5">
      <c r="C80" s="3"/>
      <c r="D80" s="3"/>
      <c r="E80" s="3"/>
      <c r="F80" s="3"/>
      <c r="H80" s="3"/>
      <c r="I80" s="3"/>
      <c r="J80" s="3"/>
      <c r="K80" s="3"/>
    </row>
    <row r="81" spans="3:6" ht="19.5">
      <c r="C81" s="3"/>
      <c r="D81" s="3"/>
      <c r="E81" s="3"/>
      <c r="F81" s="3"/>
    </row>
  </sheetData>
  <sheetProtection/>
  <mergeCells count="19">
    <mergeCell ref="H73:K73"/>
    <mergeCell ref="I72:J72"/>
    <mergeCell ref="B69:C69"/>
    <mergeCell ref="E4:F4"/>
    <mergeCell ref="H4:H5"/>
    <mergeCell ref="A4:A5"/>
    <mergeCell ref="D4:D5"/>
    <mergeCell ref="C4:C5"/>
    <mergeCell ref="G4:G5"/>
    <mergeCell ref="A2:O2"/>
    <mergeCell ref="I4:I5"/>
    <mergeCell ref="J4:K4"/>
    <mergeCell ref="L4:L5"/>
    <mergeCell ref="M4:M5"/>
    <mergeCell ref="F1:O1"/>
    <mergeCell ref="B3:O3"/>
    <mergeCell ref="O4:O5"/>
    <mergeCell ref="B4:B5"/>
    <mergeCell ref="N4:N5"/>
  </mergeCells>
  <printOptions/>
  <pageMargins left="0.26" right="0.16" top="0.23" bottom="0.17" header="0.16" footer="0.15"/>
  <pageSetup fitToHeight="0" fitToWidth="1" horizontalDpi="600" verticalDpi="600" orientation="landscape" paperSize="9" scale="55" r:id="rId1"/>
  <rowBreaks count="2" manualBreakCount="2">
    <brk id="28" max="14" man="1"/>
    <brk id="59" max="14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73">
      <selection activeCell="A34" sqref="A34:A35"/>
    </sheetView>
  </sheetViews>
  <sheetFormatPr defaultColWidth="9.140625" defaultRowHeight="15"/>
  <cols>
    <col min="1" max="1" width="3.140625" style="0" customWidth="1"/>
    <col min="2" max="2" width="19.7109375" style="94" customWidth="1"/>
    <col min="3" max="3" width="16.421875" style="31" customWidth="1"/>
    <col min="4" max="4" width="7.421875" style="0" customWidth="1"/>
    <col min="5" max="5" width="10.8515625" style="0" customWidth="1"/>
    <col min="6" max="6" width="9.140625" style="0" customWidth="1"/>
    <col min="7" max="7" width="10.00390625" style="0" customWidth="1"/>
    <col min="8" max="8" width="8.8515625" style="65" customWidth="1"/>
    <col min="9" max="9" width="17.421875" style="0" customWidth="1"/>
    <col min="10" max="10" width="18.421875" style="106" customWidth="1"/>
  </cols>
  <sheetData>
    <row r="1" spans="2:9" ht="15">
      <c r="B1" s="89"/>
      <c r="C1" s="185" t="s">
        <v>196</v>
      </c>
      <c r="D1" s="185"/>
      <c r="E1" s="185"/>
      <c r="F1" s="185"/>
      <c r="G1" s="185"/>
      <c r="H1" s="19"/>
      <c r="I1" s="19"/>
    </row>
    <row r="2" spans="1:10" ht="75" customHeight="1">
      <c r="A2" s="26"/>
      <c r="B2" s="80"/>
      <c r="C2" s="12" t="s">
        <v>58</v>
      </c>
      <c r="D2" s="29" t="s">
        <v>4</v>
      </c>
      <c r="E2" s="29" t="s">
        <v>120</v>
      </c>
      <c r="F2" s="24" t="s">
        <v>115</v>
      </c>
      <c r="G2" s="24" t="s">
        <v>116</v>
      </c>
      <c r="H2" s="24" t="s">
        <v>172</v>
      </c>
      <c r="I2" s="11" t="s">
        <v>198</v>
      </c>
      <c r="J2" s="11" t="s">
        <v>189</v>
      </c>
    </row>
    <row r="3" spans="1:10" ht="19.5" customHeight="1">
      <c r="A3" s="27"/>
      <c r="B3" s="90"/>
      <c r="C3" s="13"/>
      <c r="D3" s="28"/>
      <c r="E3" s="28"/>
      <c r="F3" s="25"/>
      <c r="G3" s="25"/>
      <c r="H3" s="25"/>
      <c r="I3" s="25"/>
      <c r="J3" s="20"/>
    </row>
    <row r="4" spans="1:10" ht="15">
      <c r="A4" s="27">
        <v>1</v>
      </c>
      <c r="B4" s="90" t="s">
        <v>19</v>
      </c>
      <c r="C4" s="14" t="s">
        <v>21</v>
      </c>
      <c r="D4" s="11" t="s">
        <v>10</v>
      </c>
      <c r="E4" s="11"/>
      <c r="F4" s="13"/>
      <c r="G4" s="13">
        <v>5749</v>
      </c>
      <c r="H4" s="25">
        <v>5</v>
      </c>
      <c r="I4" s="25">
        <v>7250</v>
      </c>
      <c r="J4" s="20">
        <v>9500</v>
      </c>
    </row>
    <row r="5" spans="1:10" ht="26.25">
      <c r="A5" s="26">
        <v>2</v>
      </c>
      <c r="B5" s="80" t="s">
        <v>122</v>
      </c>
      <c r="C5" s="14" t="s">
        <v>20</v>
      </c>
      <c r="D5" s="11" t="s">
        <v>10</v>
      </c>
      <c r="E5" s="11"/>
      <c r="F5" s="12"/>
      <c r="G5" s="12">
        <v>5079</v>
      </c>
      <c r="H5" s="24">
        <v>4</v>
      </c>
      <c r="I5" s="52">
        <v>5800</v>
      </c>
      <c r="J5" s="20">
        <v>7600</v>
      </c>
    </row>
    <row r="6" spans="1:10" ht="15.75">
      <c r="A6" s="26"/>
      <c r="B6" s="91"/>
      <c r="C6" s="39"/>
      <c r="D6" s="12"/>
      <c r="E6" s="24"/>
      <c r="F6" s="24"/>
      <c r="G6" s="46">
        <f>SUM(G4:G5)</f>
        <v>10828</v>
      </c>
      <c r="H6" s="24"/>
      <c r="I6" s="82">
        <f>SUM(I4:I5)</f>
        <v>13050</v>
      </c>
      <c r="J6" s="20">
        <f>SUM(J4:J5)</f>
        <v>17100</v>
      </c>
    </row>
    <row r="7" spans="1:10" ht="74.25" customHeight="1">
      <c r="A7" s="26"/>
      <c r="B7" s="91"/>
      <c r="C7" s="188" t="s">
        <v>118</v>
      </c>
      <c r="D7" s="186" t="s">
        <v>4</v>
      </c>
      <c r="E7" s="24" t="s">
        <v>114</v>
      </c>
      <c r="F7" s="24" t="s">
        <v>115</v>
      </c>
      <c r="G7" s="24" t="s">
        <v>116</v>
      </c>
      <c r="H7" s="12"/>
      <c r="I7" s="24" t="s">
        <v>117</v>
      </c>
      <c r="J7" s="11" t="s">
        <v>189</v>
      </c>
    </row>
    <row r="8" spans="1:10" ht="15">
      <c r="A8" s="27"/>
      <c r="B8" s="92"/>
      <c r="C8" s="189"/>
      <c r="D8" s="187"/>
      <c r="E8" s="25"/>
      <c r="F8" s="25"/>
      <c r="G8" s="25"/>
      <c r="H8" s="13"/>
      <c r="I8" s="25"/>
      <c r="J8" s="20"/>
    </row>
    <row r="9" spans="1:10" ht="15">
      <c r="A9" s="18">
        <v>3</v>
      </c>
      <c r="B9" s="93" t="s">
        <v>123</v>
      </c>
      <c r="C9" s="30" t="s">
        <v>34</v>
      </c>
      <c r="D9" s="15" t="s">
        <v>10</v>
      </c>
      <c r="E9" s="15" t="s">
        <v>14</v>
      </c>
      <c r="F9" s="15">
        <v>3</v>
      </c>
      <c r="G9" s="15">
        <v>4456</v>
      </c>
      <c r="H9" s="22">
        <v>3.99</v>
      </c>
      <c r="I9" s="22">
        <v>5785</v>
      </c>
      <c r="J9" s="20">
        <v>7581</v>
      </c>
    </row>
    <row r="10" spans="1:10" ht="15">
      <c r="A10" s="18">
        <v>4</v>
      </c>
      <c r="B10" s="93" t="s">
        <v>124</v>
      </c>
      <c r="C10" s="11" t="s">
        <v>121</v>
      </c>
      <c r="D10" s="15" t="s">
        <v>10</v>
      </c>
      <c r="E10" s="15" t="s">
        <v>14</v>
      </c>
      <c r="F10" s="15">
        <v>5</v>
      </c>
      <c r="G10" s="15">
        <v>4574</v>
      </c>
      <c r="H10" s="22">
        <v>3.6</v>
      </c>
      <c r="I10" s="22">
        <v>5742</v>
      </c>
      <c r="J10" s="20">
        <v>7524</v>
      </c>
    </row>
    <row r="11" spans="1:10" ht="15">
      <c r="A11" s="18">
        <v>5</v>
      </c>
      <c r="B11" s="50" t="s">
        <v>83</v>
      </c>
      <c r="C11" s="11" t="s">
        <v>121</v>
      </c>
      <c r="D11" s="17" t="s">
        <v>10</v>
      </c>
      <c r="E11" s="15" t="s">
        <v>14</v>
      </c>
      <c r="F11" s="17">
        <v>5</v>
      </c>
      <c r="G11" s="15">
        <v>4229</v>
      </c>
      <c r="H11" s="54">
        <v>3.6</v>
      </c>
      <c r="I11" s="54">
        <v>5220</v>
      </c>
      <c r="J11" s="20">
        <v>6840</v>
      </c>
    </row>
    <row r="12" spans="1:10" ht="15.75">
      <c r="A12" s="26"/>
      <c r="B12" s="91"/>
      <c r="C12" s="34"/>
      <c r="D12" s="36"/>
      <c r="E12" s="37"/>
      <c r="F12" s="38"/>
      <c r="G12" s="47">
        <f>SUM(G9:G11)</f>
        <v>13259</v>
      </c>
      <c r="H12" s="40"/>
      <c r="I12" s="102">
        <f>SUM(I9:I11)</f>
        <v>16747</v>
      </c>
      <c r="J12" s="20">
        <f>SUM(J9:J11)</f>
        <v>21945</v>
      </c>
    </row>
    <row r="13" spans="1:10" ht="63.75" customHeight="1">
      <c r="A13" s="26"/>
      <c r="B13" s="91"/>
      <c r="C13" s="188" t="s">
        <v>119</v>
      </c>
      <c r="D13" s="186" t="s">
        <v>4</v>
      </c>
      <c r="E13" s="24" t="s">
        <v>114</v>
      </c>
      <c r="F13" s="24" t="s">
        <v>115</v>
      </c>
      <c r="G13" s="24" t="s">
        <v>116</v>
      </c>
      <c r="H13" s="12"/>
      <c r="I13" s="24" t="s">
        <v>117</v>
      </c>
      <c r="J13" s="11" t="s">
        <v>189</v>
      </c>
    </row>
    <row r="14" spans="1:10" ht="18" customHeight="1">
      <c r="A14" s="27"/>
      <c r="B14" s="92"/>
      <c r="C14" s="189"/>
      <c r="D14" s="187"/>
      <c r="E14" s="25"/>
      <c r="F14" s="25"/>
      <c r="G14" s="25"/>
      <c r="H14" s="25"/>
      <c r="I14" s="25"/>
      <c r="J14" s="20"/>
    </row>
    <row r="15" spans="1:10" ht="15">
      <c r="A15" s="18">
        <v>6</v>
      </c>
      <c r="B15" s="50" t="s">
        <v>74</v>
      </c>
      <c r="C15" s="11" t="s">
        <v>12</v>
      </c>
      <c r="D15" s="11" t="s">
        <v>10</v>
      </c>
      <c r="E15" s="11" t="s">
        <v>11</v>
      </c>
      <c r="F15" s="11">
        <v>3</v>
      </c>
      <c r="G15" s="11">
        <v>1731</v>
      </c>
      <c r="H15" s="107">
        <f aca="true" t="shared" si="0" ref="H15:H26">I15/1450</f>
        <v>2.98</v>
      </c>
      <c r="I15" s="52">
        <v>4321</v>
      </c>
      <c r="J15" s="20">
        <v>5662</v>
      </c>
    </row>
    <row r="16" spans="1:10" ht="15">
      <c r="A16" s="18"/>
      <c r="B16" s="112" t="s">
        <v>125</v>
      </c>
      <c r="C16" s="11" t="s">
        <v>12</v>
      </c>
      <c r="D16" s="11" t="s">
        <v>10</v>
      </c>
      <c r="E16" s="11" t="s">
        <v>11</v>
      </c>
      <c r="F16" s="11">
        <v>2</v>
      </c>
      <c r="G16" s="11">
        <v>1725</v>
      </c>
      <c r="H16" s="107">
        <v>2.83</v>
      </c>
      <c r="I16" s="52">
        <v>4103</v>
      </c>
      <c r="J16" s="20">
        <v>5377</v>
      </c>
    </row>
    <row r="17" spans="1:10" ht="15">
      <c r="A17" s="18">
        <v>7</v>
      </c>
      <c r="B17" s="50" t="s">
        <v>45</v>
      </c>
      <c r="C17" s="11" t="s">
        <v>12</v>
      </c>
      <c r="D17" s="11" t="s">
        <v>10</v>
      </c>
      <c r="E17" s="11" t="s">
        <v>11</v>
      </c>
      <c r="F17" s="11">
        <v>1</v>
      </c>
      <c r="G17" s="11">
        <v>1725</v>
      </c>
      <c r="H17" s="107">
        <v>2.69</v>
      </c>
      <c r="I17" s="52">
        <v>3900</v>
      </c>
      <c r="J17" s="20">
        <v>5111</v>
      </c>
    </row>
    <row r="18" spans="1:10" ht="15">
      <c r="A18" s="18">
        <v>8</v>
      </c>
      <c r="B18" s="50" t="s">
        <v>126</v>
      </c>
      <c r="C18" s="11" t="s">
        <v>12</v>
      </c>
      <c r="D18" s="11" t="s">
        <v>10</v>
      </c>
      <c r="E18" s="16" t="s">
        <v>9</v>
      </c>
      <c r="F18" s="16">
        <v>2</v>
      </c>
      <c r="G18" s="16">
        <v>2392</v>
      </c>
      <c r="H18" s="107">
        <v>2.97</v>
      </c>
      <c r="I18" s="53">
        <v>4306</v>
      </c>
      <c r="J18" s="20">
        <v>5643</v>
      </c>
    </row>
    <row r="19" spans="1:10" ht="26.25">
      <c r="A19" s="18">
        <v>9</v>
      </c>
      <c r="B19" s="50" t="s">
        <v>127</v>
      </c>
      <c r="C19" s="11" t="s">
        <v>62</v>
      </c>
      <c r="D19" s="16" t="s">
        <v>10</v>
      </c>
      <c r="E19" s="16" t="s">
        <v>13</v>
      </c>
      <c r="F19" s="16">
        <v>2</v>
      </c>
      <c r="G19" s="16">
        <v>2125</v>
      </c>
      <c r="H19" s="107">
        <v>3.11</v>
      </c>
      <c r="I19" s="53">
        <v>4306</v>
      </c>
      <c r="J19" s="20">
        <v>5909</v>
      </c>
    </row>
    <row r="20" spans="1:10" ht="15">
      <c r="A20" s="18">
        <v>10</v>
      </c>
      <c r="B20" s="50" t="s">
        <v>63</v>
      </c>
      <c r="C20" s="11" t="s">
        <v>59</v>
      </c>
      <c r="D20" s="11" t="s">
        <v>16</v>
      </c>
      <c r="E20" s="14" t="s">
        <v>13</v>
      </c>
      <c r="F20" s="14">
        <v>5</v>
      </c>
      <c r="G20" s="14">
        <v>2509</v>
      </c>
      <c r="H20" s="107">
        <f t="shared" si="0"/>
        <v>2.76</v>
      </c>
      <c r="I20" s="54">
        <v>4002</v>
      </c>
      <c r="J20" s="20">
        <v>5244</v>
      </c>
    </row>
    <row r="21" spans="1:10" ht="15">
      <c r="A21" s="18">
        <v>11</v>
      </c>
      <c r="B21" s="50" t="s">
        <v>27</v>
      </c>
      <c r="C21" s="11" t="s">
        <v>59</v>
      </c>
      <c r="D21" s="11" t="s">
        <v>16</v>
      </c>
      <c r="E21" s="14" t="s">
        <v>13</v>
      </c>
      <c r="F21" s="14">
        <v>5</v>
      </c>
      <c r="G21" s="14">
        <v>2509</v>
      </c>
      <c r="H21" s="107">
        <f t="shared" si="0"/>
        <v>2.76</v>
      </c>
      <c r="I21" s="54">
        <v>4002</v>
      </c>
      <c r="J21" s="20">
        <v>5244</v>
      </c>
    </row>
    <row r="22" spans="1:10" ht="15">
      <c r="A22" s="18">
        <v>12</v>
      </c>
      <c r="B22" s="50" t="s">
        <v>32</v>
      </c>
      <c r="C22" s="11" t="s">
        <v>59</v>
      </c>
      <c r="D22" s="11" t="s">
        <v>16</v>
      </c>
      <c r="E22" s="14" t="s">
        <v>13</v>
      </c>
      <c r="F22" s="14">
        <v>5</v>
      </c>
      <c r="G22" s="14">
        <v>2038</v>
      </c>
      <c r="H22" s="107">
        <f t="shared" si="0"/>
        <v>2.76</v>
      </c>
      <c r="I22" s="54">
        <v>4002</v>
      </c>
      <c r="J22" s="20">
        <v>5244</v>
      </c>
    </row>
    <row r="23" spans="1:10" ht="25.5">
      <c r="A23" s="18">
        <v>13</v>
      </c>
      <c r="B23" s="50" t="s">
        <v>128</v>
      </c>
      <c r="C23" s="11" t="s">
        <v>180</v>
      </c>
      <c r="D23" s="11" t="s">
        <v>16</v>
      </c>
      <c r="E23" s="14" t="s">
        <v>13</v>
      </c>
      <c r="F23" s="14">
        <v>4</v>
      </c>
      <c r="G23" s="14">
        <v>2152</v>
      </c>
      <c r="H23" s="107">
        <f t="shared" si="0"/>
        <v>2.76</v>
      </c>
      <c r="I23" s="54">
        <v>4002</v>
      </c>
      <c r="J23" s="20">
        <v>5244</v>
      </c>
    </row>
    <row r="24" spans="1:10" ht="15">
      <c r="A24" s="18">
        <v>14</v>
      </c>
      <c r="B24" s="50" t="s">
        <v>71</v>
      </c>
      <c r="C24" s="11" t="s">
        <v>12</v>
      </c>
      <c r="D24" s="11" t="s">
        <v>10</v>
      </c>
      <c r="E24" s="14" t="s">
        <v>11</v>
      </c>
      <c r="F24" s="16">
        <v>4</v>
      </c>
      <c r="G24" s="16">
        <v>2415</v>
      </c>
      <c r="H24" s="107">
        <v>3.05</v>
      </c>
      <c r="I24" s="54">
        <v>3915</v>
      </c>
      <c r="J24" s="20">
        <v>5795</v>
      </c>
    </row>
    <row r="25" spans="1:10" ht="15">
      <c r="A25" s="18">
        <v>15</v>
      </c>
      <c r="B25" s="94" t="s">
        <v>129</v>
      </c>
      <c r="C25" s="11" t="s">
        <v>59</v>
      </c>
      <c r="D25" s="11" t="s">
        <v>16</v>
      </c>
      <c r="E25" s="14" t="s">
        <v>13</v>
      </c>
      <c r="F25" s="16">
        <v>4</v>
      </c>
      <c r="G25" s="16">
        <v>1956</v>
      </c>
      <c r="H25" s="107">
        <f t="shared" si="0"/>
        <v>2.7</v>
      </c>
      <c r="I25" s="54">
        <v>3915</v>
      </c>
      <c r="J25" s="20">
        <v>5130</v>
      </c>
    </row>
    <row r="26" spans="1:10" ht="15">
      <c r="A26" s="18">
        <v>16</v>
      </c>
      <c r="B26" s="50" t="s">
        <v>28</v>
      </c>
      <c r="C26" s="11" t="s">
        <v>59</v>
      </c>
      <c r="D26" s="11" t="s">
        <v>16</v>
      </c>
      <c r="E26" s="14" t="s">
        <v>13</v>
      </c>
      <c r="F26" s="16">
        <v>5</v>
      </c>
      <c r="G26" s="16">
        <v>2293</v>
      </c>
      <c r="H26" s="107">
        <f t="shared" si="0"/>
        <v>2.76</v>
      </c>
      <c r="I26" s="53">
        <v>4002</v>
      </c>
      <c r="J26" s="20">
        <v>5244</v>
      </c>
    </row>
    <row r="27" spans="1:10" ht="26.25">
      <c r="A27" s="18">
        <v>17</v>
      </c>
      <c r="B27" s="50" t="s">
        <v>186</v>
      </c>
      <c r="C27" s="11" t="s">
        <v>173</v>
      </c>
      <c r="D27" s="11" t="s">
        <v>16</v>
      </c>
      <c r="E27" s="14" t="s">
        <v>13</v>
      </c>
      <c r="F27" s="20">
        <v>5</v>
      </c>
      <c r="G27" s="20">
        <v>2117</v>
      </c>
      <c r="H27" s="107">
        <v>2.07</v>
      </c>
      <c r="I27" s="53">
        <v>3001</v>
      </c>
      <c r="J27" s="20">
        <v>3933</v>
      </c>
    </row>
    <row r="28" spans="1:10" ht="25.5">
      <c r="A28" s="18">
        <v>18</v>
      </c>
      <c r="B28" s="50" t="s">
        <v>130</v>
      </c>
      <c r="C28" s="11" t="s">
        <v>173</v>
      </c>
      <c r="D28" s="11" t="s">
        <v>16</v>
      </c>
      <c r="E28" s="14" t="s">
        <v>13</v>
      </c>
      <c r="F28" s="11">
        <v>5</v>
      </c>
      <c r="G28" s="20">
        <v>2117</v>
      </c>
      <c r="H28" s="107">
        <v>2.07</v>
      </c>
      <c r="I28" s="53">
        <v>3001</v>
      </c>
      <c r="J28" s="20">
        <v>3933</v>
      </c>
    </row>
    <row r="29" spans="1:10" ht="25.5">
      <c r="A29" s="18">
        <v>19</v>
      </c>
      <c r="B29" s="50" t="s">
        <v>29</v>
      </c>
      <c r="C29" s="11" t="s">
        <v>173</v>
      </c>
      <c r="D29" s="11" t="s">
        <v>16</v>
      </c>
      <c r="E29" s="14" t="s">
        <v>13</v>
      </c>
      <c r="F29" s="20">
        <v>5</v>
      </c>
      <c r="G29" s="20">
        <v>2042</v>
      </c>
      <c r="H29" s="107">
        <v>2.07</v>
      </c>
      <c r="I29" s="53">
        <v>3001</v>
      </c>
      <c r="J29" s="20">
        <v>3933</v>
      </c>
    </row>
    <row r="30" spans="1:10" ht="25.5">
      <c r="A30" s="18">
        <v>20</v>
      </c>
      <c r="B30" s="50" t="s">
        <v>30</v>
      </c>
      <c r="C30" s="11" t="s">
        <v>173</v>
      </c>
      <c r="D30" s="11" t="s">
        <v>16</v>
      </c>
      <c r="E30" s="14" t="s">
        <v>13</v>
      </c>
      <c r="F30" s="20">
        <v>4</v>
      </c>
      <c r="G30" s="20">
        <v>2042</v>
      </c>
      <c r="H30" s="107">
        <v>2.01</v>
      </c>
      <c r="I30" s="103">
        <v>2914</v>
      </c>
      <c r="J30" s="20">
        <v>3819</v>
      </c>
    </row>
    <row r="31" spans="1:10" ht="25.5">
      <c r="A31" s="18">
        <v>21</v>
      </c>
      <c r="B31" s="50" t="s">
        <v>31</v>
      </c>
      <c r="C31" s="11" t="s">
        <v>173</v>
      </c>
      <c r="D31" s="11" t="s">
        <v>16</v>
      </c>
      <c r="E31" s="14" t="s">
        <v>9</v>
      </c>
      <c r="F31" s="20">
        <v>4</v>
      </c>
      <c r="G31" s="20">
        <v>1578</v>
      </c>
      <c r="H31" s="107">
        <v>1.86</v>
      </c>
      <c r="I31" s="103">
        <v>2697</v>
      </c>
      <c r="J31" s="20">
        <v>3534</v>
      </c>
    </row>
    <row r="32" spans="1:10" ht="25.5">
      <c r="A32" s="18">
        <v>22</v>
      </c>
      <c r="B32" s="50" t="s">
        <v>40</v>
      </c>
      <c r="C32" s="11" t="s">
        <v>173</v>
      </c>
      <c r="D32" s="11" t="s">
        <v>16</v>
      </c>
      <c r="E32" s="14" t="s">
        <v>9</v>
      </c>
      <c r="F32" s="20">
        <v>3</v>
      </c>
      <c r="G32" s="20">
        <v>1553</v>
      </c>
      <c r="H32" s="107">
        <v>1.8</v>
      </c>
      <c r="I32" s="103">
        <v>2610</v>
      </c>
      <c r="J32" s="20">
        <v>3420</v>
      </c>
    </row>
    <row r="33" spans="1:10" ht="31.5" customHeight="1">
      <c r="A33" s="26"/>
      <c r="B33" s="91"/>
      <c r="C33" s="34"/>
      <c r="D33" s="12"/>
      <c r="E33" s="40"/>
      <c r="F33" s="41"/>
      <c r="G33" s="48">
        <f>SUM(G15:G32)</f>
        <v>37019</v>
      </c>
      <c r="H33" s="41"/>
      <c r="I33" s="104">
        <f>SUM(I15:I32)</f>
        <v>66000</v>
      </c>
      <c r="J33" s="20">
        <f>SUM(J15:J32)</f>
        <v>87419</v>
      </c>
    </row>
    <row r="34" spans="1:10" ht="63.75" customHeight="1">
      <c r="A34" s="26"/>
      <c r="B34" s="91"/>
      <c r="C34" s="188" t="s">
        <v>131</v>
      </c>
      <c r="D34" s="186" t="s">
        <v>4</v>
      </c>
      <c r="E34" s="24" t="s">
        <v>114</v>
      </c>
      <c r="F34" s="24" t="s">
        <v>115</v>
      </c>
      <c r="G34" s="24" t="s">
        <v>116</v>
      </c>
      <c r="H34" s="12"/>
      <c r="I34" s="24" t="s">
        <v>117</v>
      </c>
      <c r="J34" s="11" t="s">
        <v>189</v>
      </c>
    </row>
    <row r="35" spans="1:10" ht="15">
      <c r="A35" s="27"/>
      <c r="B35" s="92"/>
      <c r="C35" s="189"/>
      <c r="D35" s="187"/>
      <c r="E35" s="25"/>
      <c r="F35" s="25"/>
      <c r="G35" s="25"/>
      <c r="H35" s="25"/>
      <c r="I35" s="25"/>
      <c r="J35" s="20"/>
    </row>
    <row r="36" spans="1:10" ht="26.25">
      <c r="A36" s="27">
        <v>23</v>
      </c>
      <c r="B36" s="50" t="s">
        <v>132</v>
      </c>
      <c r="C36" s="20" t="s">
        <v>43</v>
      </c>
      <c r="D36" s="20" t="s">
        <v>10</v>
      </c>
      <c r="E36" s="20" t="s">
        <v>134</v>
      </c>
      <c r="F36" s="20">
        <v>3</v>
      </c>
      <c r="G36" s="20">
        <v>2946</v>
      </c>
      <c r="H36" s="20">
        <v>2.64</v>
      </c>
      <c r="I36" s="55">
        <v>3828</v>
      </c>
      <c r="J36" s="15">
        <f>H36*1900</f>
        <v>5016</v>
      </c>
    </row>
    <row r="37" spans="1:10" ht="26.25">
      <c r="A37" s="18">
        <v>24</v>
      </c>
      <c r="B37" s="50" t="s">
        <v>75</v>
      </c>
      <c r="C37" s="21" t="s">
        <v>42</v>
      </c>
      <c r="D37" s="20" t="s">
        <v>16</v>
      </c>
      <c r="E37" s="20"/>
      <c r="F37" s="20">
        <v>5</v>
      </c>
      <c r="G37" s="20">
        <v>3608</v>
      </c>
      <c r="H37" s="20">
        <v>3.99</v>
      </c>
      <c r="I37" s="55">
        <v>5785</v>
      </c>
      <c r="J37" s="15">
        <f aca="true" t="shared" si="1" ref="J37:J51">H37*1900</f>
        <v>7581</v>
      </c>
    </row>
    <row r="38" spans="1:10" ht="15">
      <c r="A38" s="18">
        <v>25</v>
      </c>
      <c r="B38" s="50" t="s">
        <v>39</v>
      </c>
      <c r="C38" s="20" t="s">
        <v>133</v>
      </c>
      <c r="D38" s="20" t="s">
        <v>10</v>
      </c>
      <c r="E38" s="20" t="s">
        <v>14</v>
      </c>
      <c r="F38" s="20">
        <v>3</v>
      </c>
      <c r="G38" s="20">
        <v>2031</v>
      </c>
      <c r="H38" s="20">
        <f>I38/1450</f>
        <v>1.82</v>
      </c>
      <c r="I38" s="55">
        <v>2639</v>
      </c>
      <c r="J38" s="15">
        <f t="shared" si="1"/>
        <v>3458</v>
      </c>
    </row>
    <row r="39" spans="1:10" ht="15">
      <c r="A39" s="18">
        <v>26</v>
      </c>
      <c r="B39" s="50" t="s">
        <v>135</v>
      </c>
      <c r="C39" s="20" t="s">
        <v>133</v>
      </c>
      <c r="D39" s="20" t="s">
        <v>10</v>
      </c>
      <c r="E39" s="20" t="s">
        <v>41</v>
      </c>
      <c r="F39" s="20">
        <v>5</v>
      </c>
      <c r="G39" s="20">
        <v>2755</v>
      </c>
      <c r="H39" s="20">
        <v>2.47</v>
      </c>
      <c r="I39" s="55">
        <v>3581</v>
      </c>
      <c r="J39" s="15">
        <f t="shared" si="1"/>
        <v>4693</v>
      </c>
    </row>
    <row r="40" spans="1:10" ht="15">
      <c r="A40" s="18">
        <v>27</v>
      </c>
      <c r="B40" s="50" t="s">
        <v>138</v>
      </c>
      <c r="C40" s="20" t="s">
        <v>133</v>
      </c>
      <c r="D40" s="20" t="s">
        <v>10</v>
      </c>
      <c r="E40" s="20" t="s">
        <v>41</v>
      </c>
      <c r="F40" s="20">
        <v>2</v>
      </c>
      <c r="G40" s="20">
        <v>2529</v>
      </c>
      <c r="H40" s="20">
        <v>2.22</v>
      </c>
      <c r="I40" s="55">
        <v>3219</v>
      </c>
      <c r="J40" s="15">
        <f t="shared" si="1"/>
        <v>4218</v>
      </c>
    </row>
    <row r="41" spans="1:10" ht="26.25">
      <c r="A41" s="18">
        <v>28</v>
      </c>
      <c r="B41" s="50" t="s">
        <v>136</v>
      </c>
      <c r="C41" s="21" t="s">
        <v>70</v>
      </c>
      <c r="D41" s="20" t="s">
        <v>72</v>
      </c>
      <c r="E41" s="20" t="s">
        <v>178</v>
      </c>
      <c r="F41" s="20">
        <v>1</v>
      </c>
      <c r="G41" s="20">
        <v>1666</v>
      </c>
      <c r="H41" s="20">
        <v>1.15</v>
      </c>
      <c r="I41" s="103">
        <v>1666</v>
      </c>
      <c r="J41" s="15">
        <f t="shared" si="1"/>
        <v>2185</v>
      </c>
    </row>
    <row r="42" spans="1:10" ht="15">
      <c r="A42" s="18">
        <v>29</v>
      </c>
      <c r="B42" s="50" t="s">
        <v>137</v>
      </c>
      <c r="C42" s="20" t="s">
        <v>35</v>
      </c>
      <c r="D42" s="20" t="s">
        <v>16</v>
      </c>
      <c r="E42" s="20" t="s">
        <v>8</v>
      </c>
      <c r="F42" s="20">
        <v>3</v>
      </c>
      <c r="G42" s="20">
        <v>1553</v>
      </c>
      <c r="H42" s="20">
        <v>1</v>
      </c>
      <c r="I42" s="55">
        <v>2305</v>
      </c>
      <c r="J42" s="15">
        <f t="shared" si="1"/>
        <v>1900</v>
      </c>
    </row>
    <row r="43" spans="1:10" ht="15">
      <c r="A43" s="18">
        <v>30</v>
      </c>
      <c r="B43" s="50" t="s">
        <v>26</v>
      </c>
      <c r="C43" s="20" t="s">
        <v>35</v>
      </c>
      <c r="D43" s="20" t="s">
        <v>16</v>
      </c>
      <c r="E43" s="20" t="s">
        <v>8</v>
      </c>
      <c r="F43" s="20">
        <v>5</v>
      </c>
      <c r="G43" s="20">
        <v>1653</v>
      </c>
      <c r="H43" s="20">
        <v>1</v>
      </c>
      <c r="I43" s="55">
        <v>2421</v>
      </c>
      <c r="J43" s="15">
        <f t="shared" si="1"/>
        <v>1900</v>
      </c>
    </row>
    <row r="44" spans="1:10" ht="15">
      <c r="A44" s="18">
        <v>31</v>
      </c>
      <c r="B44" s="50" t="s">
        <v>139</v>
      </c>
      <c r="C44" s="20" t="s">
        <v>181</v>
      </c>
      <c r="D44" s="20" t="s">
        <v>16</v>
      </c>
      <c r="E44" s="20" t="s">
        <v>8</v>
      </c>
      <c r="F44" s="20">
        <v>4</v>
      </c>
      <c r="G44" s="20">
        <v>1786</v>
      </c>
      <c r="H44" s="20">
        <v>1</v>
      </c>
      <c r="I44" s="55">
        <v>2421</v>
      </c>
      <c r="J44" s="15">
        <f t="shared" si="1"/>
        <v>1900</v>
      </c>
    </row>
    <row r="45" spans="1:10" ht="15">
      <c r="A45" s="18">
        <v>32</v>
      </c>
      <c r="B45" s="50" t="s">
        <v>23</v>
      </c>
      <c r="C45" s="20" t="s">
        <v>36</v>
      </c>
      <c r="D45" s="20" t="s">
        <v>16</v>
      </c>
      <c r="E45" s="20" t="s">
        <v>8</v>
      </c>
      <c r="F45" s="20">
        <v>5</v>
      </c>
      <c r="G45" s="20">
        <v>1553</v>
      </c>
      <c r="H45" s="20">
        <v>1</v>
      </c>
      <c r="I45" s="55">
        <v>2334</v>
      </c>
      <c r="J45" s="15">
        <f t="shared" si="1"/>
        <v>1900</v>
      </c>
    </row>
    <row r="46" spans="1:10" ht="26.25">
      <c r="A46" s="18">
        <v>33</v>
      </c>
      <c r="B46" s="50" t="s">
        <v>187</v>
      </c>
      <c r="C46" s="20" t="s">
        <v>37</v>
      </c>
      <c r="D46" s="20" t="s">
        <v>84</v>
      </c>
      <c r="E46" s="20" t="s">
        <v>8</v>
      </c>
      <c r="F46" s="20">
        <v>0</v>
      </c>
      <c r="G46" s="20">
        <v>1553</v>
      </c>
      <c r="H46" s="20">
        <v>1</v>
      </c>
      <c r="I46" s="55">
        <v>1769</v>
      </c>
      <c r="J46" s="15">
        <f t="shared" si="1"/>
        <v>1900</v>
      </c>
    </row>
    <row r="47" spans="1:10" ht="15">
      <c r="A47" s="18">
        <v>34</v>
      </c>
      <c r="B47" s="50" t="s">
        <v>24</v>
      </c>
      <c r="C47" s="20" t="s">
        <v>36</v>
      </c>
      <c r="D47" s="20" t="s">
        <v>16</v>
      </c>
      <c r="E47" s="20" t="s">
        <v>8</v>
      </c>
      <c r="F47" s="20">
        <v>5</v>
      </c>
      <c r="G47" s="20">
        <v>1553</v>
      </c>
      <c r="H47" s="20">
        <v>1</v>
      </c>
      <c r="I47" s="55">
        <v>2334</v>
      </c>
      <c r="J47" s="15">
        <f t="shared" si="1"/>
        <v>1900</v>
      </c>
    </row>
    <row r="48" spans="1:10" ht="15">
      <c r="A48" s="18">
        <v>35</v>
      </c>
      <c r="B48" s="50" t="s">
        <v>25</v>
      </c>
      <c r="C48" s="20" t="s">
        <v>36</v>
      </c>
      <c r="D48" s="20" t="s">
        <v>16</v>
      </c>
      <c r="E48" s="20" t="s">
        <v>8</v>
      </c>
      <c r="F48" s="20">
        <v>5</v>
      </c>
      <c r="G48" s="20">
        <v>1553</v>
      </c>
      <c r="H48" s="20">
        <v>1</v>
      </c>
      <c r="I48" s="55">
        <v>2334</v>
      </c>
      <c r="J48" s="15">
        <f t="shared" si="1"/>
        <v>1900</v>
      </c>
    </row>
    <row r="49" spans="1:10" ht="15">
      <c r="A49" s="18">
        <v>36</v>
      </c>
      <c r="B49" s="50" t="s">
        <v>79</v>
      </c>
      <c r="C49" s="20" t="s">
        <v>36</v>
      </c>
      <c r="D49" s="20" t="s">
        <v>16</v>
      </c>
      <c r="E49" s="20" t="s">
        <v>8</v>
      </c>
      <c r="F49" s="20">
        <v>5</v>
      </c>
      <c r="G49" s="20">
        <v>1553</v>
      </c>
      <c r="H49" s="20">
        <v>1</v>
      </c>
      <c r="I49" s="55">
        <v>2334</v>
      </c>
      <c r="J49" s="15">
        <f t="shared" si="1"/>
        <v>1900</v>
      </c>
    </row>
    <row r="50" spans="1:10" ht="15">
      <c r="A50" s="18">
        <v>37</v>
      </c>
      <c r="B50" s="50" t="s">
        <v>78</v>
      </c>
      <c r="C50" s="20" t="s">
        <v>36</v>
      </c>
      <c r="D50" s="20" t="s">
        <v>16</v>
      </c>
      <c r="E50" s="20" t="s">
        <v>8</v>
      </c>
      <c r="F50" s="20">
        <v>1</v>
      </c>
      <c r="G50" s="20">
        <v>1553</v>
      </c>
      <c r="H50" s="20">
        <v>1</v>
      </c>
      <c r="I50" s="55">
        <v>2015</v>
      </c>
      <c r="J50" s="15">
        <f t="shared" si="1"/>
        <v>1900</v>
      </c>
    </row>
    <row r="51" spans="1:10" ht="15">
      <c r="A51" s="18">
        <v>38</v>
      </c>
      <c r="B51" s="50" t="s">
        <v>80</v>
      </c>
      <c r="C51" s="20" t="s">
        <v>36</v>
      </c>
      <c r="D51" s="20" t="s">
        <v>16</v>
      </c>
      <c r="E51" s="20" t="s">
        <v>8</v>
      </c>
      <c r="F51" s="20">
        <v>2</v>
      </c>
      <c r="G51" s="20">
        <v>1553</v>
      </c>
      <c r="H51" s="20">
        <v>1</v>
      </c>
      <c r="I51" s="55">
        <v>2117</v>
      </c>
      <c r="J51" s="15">
        <f t="shared" si="1"/>
        <v>1900</v>
      </c>
    </row>
    <row r="52" spans="1:10" ht="15.75">
      <c r="A52" s="43"/>
      <c r="B52" s="91"/>
      <c r="C52" s="44"/>
      <c r="D52" s="42"/>
      <c r="E52" s="45"/>
      <c r="F52" s="45"/>
      <c r="G52" s="48">
        <f>SUM(G36:G51)</f>
        <v>31398</v>
      </c>
      <c r="H52" s="85"/>
      <c r="I52" s="104">
        <f>SUM(I36:I51)</f>
        <v>43102</v>
      </c>
      <c r="J52" s="81">
        <f>SUM(J36:J51)</f>
        <v>46151</v>
      </c>
    </row>
    <row r="53" spans="1:9" ht="15">
      <c r="A53" s="190"/>
      <c r="B53" s="191"/>
      <c r="C53" s="191"/>
      <c r="D53" s="191"/>
      <c r="E53" s="191"/>
      <c r="F53" s="191"/>
      <c r="G53" s="191"/>
      <c r="H53" s="191"/>
      <c r="I53" s="191"/>
    </row>
    <row r="54" spans="1:9" ht="15">
      <c r="A54" s="192"/>
      <c r="B54" s="193"/>
      <c r="C54" s="193"/>
      <c r="D54" s="193"/>
      <c r="E54" s="193"/>
      <c r="F54" s="193"/>
      <c r="G54" s="193"/>
      <c r="H54" s="193"/>
      <c r="I54" s="193"/>
    </row>
    <row r="55" spans="1:10" ht="63.75" customHeight="1">
      <c r="A55" s="26"/>
      <c r="B55" s="91"/>
      <c r="C55" s="188" t="s">
        <v>131</v>
      </c>
      <c r="D55" s="186" t="s">
        <v>4</v>
      </c>
      <c r="E55" s="24" t="s">
        <v>114</v>
      </c>
      <c r="F55" s="24" t="s">
        <v>115</v>
      </c>
      <c r="G55" s="24" t="s">
        <v>116</v>
      </c>
      <c r="H55" s="12" t="s">
        <v>197</v>
      </c>
      <c r="I55" s="11" t="s">
        <v>192</v>
      </c>
      <c r="J55" s="11" t="s">
        <v>192</v>
      </c>
    </row>
    <row r="56" spans="1:10" ht="15">
      <c r="A56" s="27"/>
      <c r="B56" s="92"/>
      <c r="C56" s="189"/>
      <c r="D56" s="187"/>
      <c r="E56" s="25"/>
      <c r="F56" s="25"/>
      <c r="G56" s="25"/>
      <c r="H56" s="13"/>
      <c r="I56" s="11"/>
      <c r="J56" s="20"/>
    </row>
    <row r="57" spans="1:10" ht="15">
      <c r="A57" s="33">
        <v>1</v>
      </c>
      <c r="B57" s="35" t="s">
        <v>194</v>
      </c>
      <c r="C57" s="20" t="s">
        <v>140</v>
      </c>
      <c r="D57" s="20" t="s">
        <v>84</v>
      </c>
      <c r="E57" s="20"/>
      <c r="F57" s="20">
        <v>2</v>
      </c>
      <c r="G57" s="20">
        <v>1632</v>
      </c>
      <c r="H57" s="111">
        <v>0.25</v>
      </c>
      <c r="I57" s="109">
        <f>(G57*25)/100+G57</f>
        <v>2040</v>
      </c>
      <c r="J57" s="100">
        <v>2040</v>
      </c>
    </row>
    <row r="58" spans="1:10" ht="15">
      <c r="A58" s="33">
        <v>2</v>
      </c>
      <c r="B58" s="35" t="s">
        <v>141</v>
      </c>
      <c r="C58" s="20" t="s">
        <v>140</v>
      </c>
      <c r="D58" s="20" t="s">
        <v>84</v>
      </c>
      <c r="E58" s="20"/>
      <c r="F58" s="20">
        <v>0</v>
      </c>
      <c r="G58" s="20">
        <v>1450</v>
      </c>
      <c r="H58" s="111">
        <v>0.25</v>
      </c>
      <c r="I58" s="109">
        <f>(G58*25)/100+G58</f>
        <v>1812.5</v>
      </c>
      <c r="J58" s="100">
        <v>1900</v>
      </c>
    </row>
    <row r="59" spans="1:10" ht="15">
      <c r="A59" s="33">
        <v>3</v>
      </c>
      <c r="B59" s="35" t="s">
        <v>142</v>
      </c>
      <c r="C59" s="20" t="s">
        <v>140</v>
      </c>
      <c r="D59" s="20" t="s">
        <v>84</v>
      </c>
      <c r="E59" s="20"/>
      <c r="F59" s="20">
        <v>2</v>
      </c>
      <c r="G59" s="20">
        <v>1632</v>
      </c>
      <c r="H59" s="111">
        <v>0.25</v>
      </c>
      <c r="I59" s="109">
        <f aca="true" t="shared" si="2" ref="I59:I89">(G59*25)/100+G59</f>
        <v>2040</v>
      </c>
      <c r="J59" s="100">
        <v>2040</v>
      </c>
    </row>
    <row r="60" spans="1:10" ht="26.25">
      <c r="A60" s="33">
        <v>4</v>
      </c>
      <c r="B60" s="35" t="s">
        <v>143</v>
      </c>
      <c r="C60" s="20" t="s">
        <v>140</v>
      </c>
      <c r="D60" s="20" t="s">
        <v>84</v>
      </c>
      <c r="E60" s="20"/>
      <c r="F60" s="20">
        <v>4</v>
      </c>
      <c r="G60" s="20">
        <v>1714</v>
      </c>
      <c r="H60" s="111">
        <v>0.25</v>
      </c>
      <c r="I60" s="109">
        <f t="shared" si="2"/>
        <v>2142.5</v>
      </c>
      <c r="J60" s="100">
        <v>2143</v>
      </c>
    </row>
    <row r="61" spans="1:10" ht="15">
      <c r="A61" s="33">
        <v>5</v>
      </c>
      <c r="B61" s="35" t="s">
        <v>144</v>
      </c>
      <c r="C61" s="20" t="s">
        <v>140</v>
      </c>
      <c r="D61" s="20" t="s">
        <v>84</v>
      </c>
      <c r="E61" s="20"/>
      <c r="F61" s="20">
        <v>2</v>
      </c>
      <c r="G61" s="20">
        <v>1632</v>
      </c>
      <c r="H61" s="111">
        <v>0.25</v>
      </c>
      <c r="I61" s="109">
        <f t="shared" si="2"/>
        <v>2040</v>
      </c>
      <c r="J61" s="100">
        <v>2040</v>
      </c>
    </row>
    <row r="62" spans="1:10" ht="15">
      <c r="A62" s="33">
        <v>6</v>
      </c>
      <c r="B62" s="35" t="s">
        <v>145</v>
      </c>
      <c r="C62" s="20" t="s">
        <v>140</v>
      </c>
      <c r="D62" s="20" t="s">
        <v>84</v>
      </c>
      <c r="E62" s="20"/>
      <c r="F62" s="20">
        <v>3</v>
      </c>
      <c r="G62" s="20">
        <v>1714</v>
      </c>
      <c r="H62" s="111">
        <v>0.25</v>
      </c>
      <c r="I62" s="109">
        <f t="shared" si="2"/>
        <v>2142.5</v>
      </c>
      <c r="J62" s="100">
        <v>2143</v>
      </c>
    </row>
    <row r="63" spans="1:10" ht="26.25">
      <c r="A63" s="33">
        <v>7</v>
      </c>
      <c r="B63" s="35" t="s">
        <v>146</v>
      </c>
      <c r="C63" s="20" t="s">
        <v>140</v>
      </c>
      <c r="D63" s="20" t="s">
        <v>84</v>
      </c>
      <c r="E63" s="20"/>
      <c r="F63" s="20">
        <v>3</v>
      </c>
      <c r="G63" s="20">
        <v>1714</v>
      </c>
      <c r="H63" s="111">
        <v>0.25</v>
      </c>
      <c r="I63" s="109">
        <f t="shared" si="2"/>
        <v>2142.5</v>
      </c>
      <c r="J63" s="100">
        <v>2143</v>
      </c>
    </row>
    <row r="64" spans="1:10" ht="15">
      <c r="A64" s="33">
        <v>8</v>
      </c>
      <c r="B64" s="35" t="s">
        <v>147</v>
      </c>
      <c r="C64" s="20" t="s">
        <v>140</v>
      </c>
      <c r="D64" s="20" t="s">
        <v>84</v>
      </c>
      <c r="E64" s="20"/>
      <c r="F64" s="20">
        <v>3</v>
      </c>
      <c r="G64" s="20">
        <v>1714</v>
      </c>
      <c r="H64" s="111">
        <v>0.25</v>
      </c>
      <c r="I64" s="109">
        <f t="shared" si="2"/>
        <v>2142.5</v>
      </c>
      <c r="J64" s="100">
        <v>2143</v>
      </c>
    </row>
    <row r="65" spans="1:10" ht="15">
      <c r="A65" s="33">
        <v>9</v>
      </c>
      <c r="B65" s="35" t="s">
        <v>148</v>
      </c>
      <c r="C65" s="20" t="s">
        <v>140</v>
      </c>
      <c r="D65" s="20" t="s">
        <v>84</v>
      </c>
      <c r="E65" s="20"/>
      <c r="F65" s="20">
        <v>2</v>
      </c>
      <c r="G65" s="20">
        <v>1632</v>
      </c>
      <c r="H65" s="111">
        <v>0.25</v>
      </c>
      <c r="I65" s="109">
        <f t="shared" si="2"/>
        <v>2040</v>
      </c>
      <c r="J65" s="100">
        <v>2040</v>
      </c>
    </row>
    <row r="66" spans="1:10" ht="15">
      <c r="A66" s="33">
        <v>10</v>
      </c>
      <c r="B66" s="35" t="s">
        <v>149</v>
      </c>
      <c r="C66" s="20" t="s">
        <v>140</v>
      </c>
      <c r="D66" s="20" t="s">
        <v>84</v>
      </c>
      <c r="E66" s="20"/>
      <c r="F66" s="20">
        <v>5</v>
      </c>
      <c r="G66" s="20">
        <v>1801</v>
      </c>
      <c r="H66" s="111">
        <v>0.25</v>
      </c>
      <c r="I66" s="109">
        <f t="shared" si="2"/>
        <v>2251.25</v>
      </c>
      <c r="J66" s="100">
        <v>2251</v>
      </c>
    </row>
    <row r="67" spans="1:10" ht="26.25">
      <c r="A67" s="33">
        <v>11</v>
      </c>
      <c r="B67" s="35" t="s">
        <v>170</v>
      </c>
      <c r="C67" s="20" t="s">
        <v>140</v>
      </c>
      <c r="D67" s="20" t="s">
        <v>84</v>
      </c>
      <c r="E67" s="20"/>
      <c r="F67" s="20">
        <v>0</v>
      </c>
      <c r="G67" s="20">
        <v>1450</v>
      </c>
      <c r="H67" s="111">
        <v>0.25</v>
      </c>
      <c r="I67" s="109">
        <f t="shared" si="2"/>
        <v>1812.5</v>
      </c>
      <c r="J67" s="100">
        <v>1900</v>
      </c>
    </row>
    <row r="68" spans="1:10" ht="26.25">
      <c r="A68" s="33">
        <v>12</v>
      </c>
      <c r="B68" s="35" t="s">
        <v>150</v>
      </c>
      <c r="C68" s="20" t="s">
        <v>140</v>
      </c>
      <c r="D68" s="20" t="s">
        <v>84</v>
      </c>
      <c r="E68" s="20"/>
      <c r="F68" s="20">
        <v>0</v>
      </c>
      <c r="G68" s="20">
        <v>1450</v>
      </c>
      <c r="H68" s="111">
        <v>0.25</v>
      </c>
      <c r="I68" s="109">
        <f t="shared" si="2"/>
        <v>1812.5</v>
      </c>
      <c r="J68" s="100">
        <v>1900</v>
      </c>
    </row>
    <row r="69" spans="1:10" ht="15">
      <c r="A69" s="33">
        <v>13</v>
      </c>
      <c r="B69" s="35" t="s">
        <v>151</v>
      </c>
      <c r="C69" s="20" t="s">
        <v>140</v>
      </c>
      <c r="D69" s="20" t="s">
        <v>84</v>
      </c>
      <c r="E69" s="20"/>
      <c r="F69" s="20">
        <v>1</v>
      </c>
      <c r="G69" s="20">
        <v>1554</v>
      </c>
      <c r="H69" s="111">
        <v>0.25</v>
      </c>
      <c r="I69" s="109">
        <f t="shared" si="2"/>
        <v>1942.5</v>
      </c>
      <c r="J69" s="100">
        <v>1943</v>
      </c>
    </row>
    <row r="70" spans="1:10" ht="15">
      <c r="A70" s="33">
        <v>14</v>
      </c>
      <c r="B70" s="35" t="s">
        <v>152</v>
      </c>
      <c r="C70" s="20" t="s">
        <v>140</v>
      </c>
      <c r="D70" s="20" t="s">
        <v>84</v>
      </c>
      <c r="E70" s="20"/>
      <c r="F70" s="20">
        <v>3</v>
      </c>
      <c r="G70" s="20">
        <v>1714</v>
      </c>
      <c r="H70" s="111">
        <v>0.25</v>
      </c>
      <c r="I70" s="109">
        <f t="shared" si="2"/>
        <v>2142.5</v>
      </c>
      <c r="J70" s="100">
        <v>2143</v>
      </c>
    </row>
    <row r="71" spans="1:10" ht="26.25">
      <c r="A71" s="33">
        <v>15</v>
      </c>
      <c r="B71" s="35" t="s">
        <v>153</v>
      </c>
      <c r="C71" s="20" t="s">
        <v>140</v>
      </c>
      <c r="D71" s="20" t="s">
        <v>84</v>
      </c>
      <c r="E71" s="20"/>
      <c r="F71" s="20">
        <v>1</v>
      </c>
      <c r="G71" s="20">
        <v>1554</v>
      </c>
      <c r="H71" s="111">
        <v>0.25</v>
      </c>
      <c r="I71" s="109">
        <f t="shared" si="2"/>
        <v>1942.5</v>
      </c>
      <c r="J71" s="100">
        <v>1900</v>
      </c>
    </row>
    <row r="72" spans="1:10" ht="15">
      <c r="A72" s="33">
        <v>16</v>
      </c>
      <c r="B72" s="35" t="s">
        <v>154</v>
      </c>
      <c r="C72" s="20" t="s">
        <v>140</v>
      </c>
      <c r="D72" s="20" t="s">
        <v>84</v>
      </c>
      <c r="E72" s="20"/>
      <c r="F72" s="20">
        <v>5</v>
      </c>
      <c r="G72" s="20">
        <v>1801</v>
      </c>
      <c r="H72" s="111">
        <v>0.25</v>
      </c>
      <c r="I72" s="109">
        <f t="shared" si="2"/>
        <v>2251.25</v>
      </c>
      <c r="J72" s="100">
        <v>2251</v>
      </c>
    </row>
    <row r="73" spans="1:10" ht="15">
      <c r="A73" s="33">
        <v>17</v>
      </c>
      <c r="B73" s="35" t="s">
        <v>155</v>
      </c>
      <c r="C73" s="20" t="s">
        <v>140</v>
      </c>
      <c r="D73" s="20" t="s">
        <v>84</v>
      </c>
      <c r="E73" s="20"/>
      <c r="F73" s="20">
        <v>3</v>
      </c>
      <c r="G73" s="20">
        <v>1714</v>
      </c>
      <c r="H73" s="111">
        <v>0.25</v>
      </c>
      <c r="I73" s="109">
        <f t="shared" si="2"/>
        <v>2142.5</v>
      </c>
      <c r="J73" s="100">
        <v>2143</v>
      </c>
    </row>
    <row r="74" spans="1:10" ht="15">
      <c r="A74" s="33">
        <v>18</v>
      </c>
      <c r="B74" s="35" t="s">
        <v>156</v>
      </c>
      <c r="C74" s="20" t="s">
        <v>140</v>
      </c>
      <c r="D74" s="20" t="s">
        <v>84</v>
      </c>
      <c r="E74" s="20"/>
      <c r="F74" s="20">
        <v>3</v>
      </c>
      <c r="G74" s="20">
        <v>1714</v>
      </c>
      <c r="H74" s="111">
        <v>0.25</v>
      </c>
      <c r="I74" s="109">
        <f t="shared" si="2"/>
        <v>2142.5</v>
      </c>
      <c r="J74" s="100">
        <v>2143</v>
      </c>
    </row>
    <row r="75" spans="1:10" ht="15">
      <c r="A75" s="33">
        <v>19</v>
      </c>
      <c r="B75" s="35" t="s">
        <v>157</v>
      </c>
      <c r="C75" s="20" t="s">
        <v>140</v>
      </c>
      <c r="D75" s="20" t="s">
        <v>84</v>
      </c>
      <c r="E75" s="20"/>
      <c r="F75" s="20">
        <v>5</v>
      </c>
      <c r="G75" s="20">
        <v>1757</v>
      </c>
      <c r="H75" s="111">
        <v>0.25</v>
      </c>
      <c r="I75" s="109">
        <f t="shared" si="2"/>
        <v>2196.25</v>
      </c>
      <c r="J75" s="100">
        <v>2196</v>
      </c>
    </row>
    <row r="76" spans="1:10" ht="26.25">
      <c r="A76" s="33">
        <v>20</v>
      </c>
      <c r="B76" s="35" t="s">
        <v>158</v>
      </c>
      <c r="C76" s="20" t="s">
        <v>140</v>
      </c>
      <c r="D76" s="20" t="s">
        <v>84</v>
      </c>
      <c r="E76" s="20"/>
      <c r="F76" s="20">
        <v>5</v>
      </c>
      <c r="G76" s="20">
        <v>1801</v>
      </c>
      <c r="H76" s="111">
        <v>0.25</v>
      </c>
      <c r="I76" s="109">
        <f t="shared" si="2"/>
        <v>2251.25</v>
      </c>
      <c r="J76" s="100">
        <v>2251</v>
      </c>
    </row>
    <row r="77" spans="1:10" ht="15">
      <c r="A77" s="33">
        <v>21</v>
      </c>
      <c r="B77" s="35" t="s">
        <v>159</v>
      </c>
      <c r="C77" s="20" t="s">
        <v>140</v>
      </c>
      <c r="D77" s="20" t="s">
        <v>84</v>
      </c>
      <c r="E77" s="20"/>
      <c r="F77" s="20">
        <v>2</v>
      </c>
      <c r="G77" s="20">
        <v>1632</v>
      </c>
      <c r="H77" s="111">
        <v>0.25</v>
      </c>
      <c r="I77" s="109">
        <f t="shared" si="2"/>
        <v>2040</v>
      </c>
      <c r="J77" s="100">
        <v>2040</v>
      </c>
    </row>
    <row r="78" spans="1:10" ht="15">
      <c r="A78" s="33">
        <v>22</v>
      </c>
      <c r="B78" s="35" t="s">
        <v>160</v>
      </c>
      <c r="C78" s="20" t="s">
        <v>140</v>
      </c>
      <c r="D78" s="20" t="s">
        <v>84</v>
      </c>
      <c r="E78" s="20"/>
      <c r="F78" s="20">
        <v>5</v>
      </c>
      <c r="G78" s="20">
        <v>1801</v>
      </c>
      <c r="H78" s="111">
        <v>0.25</v>
      </c>
      <c r="I78" s="109">
        <f t="shared" si="2"/>
        <v>2251.25</v>
      </c>
      <c r="J78" s="100">
        <v>2251</v>
      </c>
    </row>
    <row r="79" spans="1:10" ht="15">
      <c r="A79" s="33">
        <v>23</v>
      </c>
      <c r="B79" s="35" t="s">
        <v>161</v>
      </c>
      <c r="C79" s="20" t="s">
        <v>140</v>
      </c>
      <c r="D79" s="20" t="s">
        <v>84</v>
      </c>
      <c r="E79" s="20"/>
      <c r="F79" s="20">
        <v>2</v>
      </c>
      <c r="G79" s="20">
        <v>1632</v>
      </c>
      <c r="H79" s="111">
        <v>0.25</v>
      </c>
      <c r="I79" s="109">
        <f t="shared" si="2"/>
        <v>2040</v>
      </c>
      <c r="J79" s="100">
        <v>2040</v>
      </c>
    </row>
    <row r="80" spans="1:10" ht="15">
      <c r="A80" s="33">
        <v>24</v>
      </c>
      <c r="B80" s="35" t="s">
        <v>162</v>
      </c>
      <c r="C80" s="20" t="s">
        <v>140</v>
      </c>
      <c r="D80" s="20" t="s">
        <v>84</v>
      </c>
      <c r="E80" s="20"/>
      <c r="F80" s="20">
        <v>4</v>
      </c>
      <c r="G80" s="20">
        <v>1757</v>
      </c>
      <c r="H80" s="111">
        <v>0.25</v>
      </c>
      <c r="I80" s="109">
        <f t="shared" si="2"/>
        <v>2196.25</v>
      </c>
      <c r="J80" s="100">
        <v>2196</v>
      </c>
    </row>
    <row r="81" spans="1:10" ht="26.25">
      <c r="A81" s="33">
        <v>25</v>
      </c>
      <c r="B81" s="35" t="s">
        <v>163</v>
      </c>
      <c r="C81" s="20" t="s">
        <v>140</v>
      </c>
      <c r="D81" s="20" t="s">
        <v>84</v>
      </c>
      <c r="E81" s="20"/>
      <c r="F81" s="20">
        <v>0</v>
      </c>
      <c r="G81" s="20">
        <v>1450</v>
      </c>
      <c r="H81" s="111">
        <v>0.25</v>
      </c>
      <c r="I81" s="109">
        <f t="shared" si="2"/>
        <v>1812.5</v>
      </c>
      <c r="J81" s="100">
        <v>1900</v>
      </c>
    </row>
    <row r="82" spans="1:10" ht="15">
      <c r="A82" s="33">
        <v>26</v>
      </c>
      <c r="B82" s="35" t="s">
        <v>171</v>
      </c>
      <c r="C82" s="20" t="s">
        <v>140</v>
      </c>
      <c r="D82" s="20" t="s">
        <v>84</v>
      </c>
      <c r="E82" s="20"/>
      <c r="F82" s="20">
        <v>0</v>
      </c>
      <c r="G82" s="20">
        <v>1450</v>
      </c>
      <c r="H82" s="111">
        <v>0.25</v>
      </c>
      <c r="I82" s="109">
        <f t="shared" si="2"/>
        <v>1812.5</v>
      </c>
      <c r="J82" s="100">
        <v>1900</v>
      </c>
    </row>
    <row r="83" spans="1:10" ht="15">
      <c r="A83" s="33">
        <v>27</v>
      </c>
      <c r="B83" s="35" t="s">
        <v>195</v>
      </c>
      <c r="C83" s="20" t="s">
        <v>140</v>
      </c>
      <c r="D83" s="20" t="s">
        <v>84</v>
      </c>
      <c r="E83" s="20"/>
      <c r="F83" s="20">
        <v>0</v>
      </c>
      <c r="G83" s="20">
        <v>1450</v>
      </c>
      <c r="H83" s="111">
        <v>0.25</v>
      </c>
      <c r="I83" s="109">
        <f t="shared" si="2"/>
        <v>1812.5</v>
      </c>
      <c r="J83" s="100">
        <v>1900</v>
      </c>
    </row>
    <row r="84" spans="1:10" ht="15">
      <c r="A84" s="33">
        <v>28</v>
      </c>
      <c r="B84" s="35" t="s">
        <v>164</v>
      </c>
      <c r="C84" s="20" t="s">
        <v>140</v>
      </c>
      <c r="D84" s="20" t="s">
        <v>84</v>
      </c>
      <c r="E84" s="20"/>
      <c r="F84" s="20">
        <v>5</v>
      </c>
      <c r="G84" s="20">
        <v>1757</v>
      </c>
      <c r="H84" s="111">
        <v>0.25</v>
      </c>
      <c r="I84" s="109">
        <f t="shared" si="2"/>
        <v>2196.25</v>
      </c>
      <c r="J84" s="100">
        <v>2196</v>
      </c>
    </row>
    <row r="85" spans="1:10" ht="15">
      <c r="A85" s="33">
        <v>29</v>
      </c>
      <c r="B85" s="35" t="s">
        <v>165</v>
      </c>
      <c r="C85" s="20" t="s">
        <v>140</v>
      </c>
      <c r="D85" s="20" t="s">
        <v>84</v>
      </c>
      <c r="E85" s="20"/>
      <c r="F85" s="20">
        <v>5</v>
      </c>
      <c r="G85" s="20">
        <v>1801</v>
      </c>
      <c r="H85" s="111">
        <v>0.25</v>
      </c>
      <c r="I85" s="109">
        <f t="shared" si="2"/>
        <v>2251.25</v>
      </c>
      <c r="J85" s="100">
        <v>2251</v>
      </c>
    </row>
    <row r="86" spans="1:10" ht="15">
      <c r="A86" s="33">
        <v>30</v>
      </c>
      <c r="B86" s="35" t="s">
        <v>166</v>
      </c>
      <c r="C86" s="20" t="s">
        <v>140</v>
      </c>
      <c r="D86" s="20" t="s">
        <v>84</v>
      </c>
      <c r="E86" s="20"/>
      <c r="F86" s="20">
        <v>0</v>
      </c>
      <c r="G86" s="20">
        <v>1450</v>
      </c>
      <c r="H86" s="111">
        <v>0.25</v>
      </c>
      <c r="I86" s="109">
        <f t="shared" si="2"/>
        <v>1812.5</v>
      </c>
      <c r="J86" s="100">
        <v>1900</v>
      </c>
    </row>
    <row r="87" spans="1:10" ht="15">
      <c r="A87" s="33">
        <v>31</v>
      </c>
      <c r="B87" s="35" t="s">
        <v>167</v>
      </c>
      <c r="C87" s="20" t="s">
        <v>140</v>
      </c>
      <c r="D87" s="20" t="s">
        <v>84</v>
      </c>
      <c r="E87" s="20"/>
      <c r="F87" s="20">
        <v>3</v>
      </c>
      <c r="G87" s="20">
        <v>1714</v>
      </c>
      <c r="H87" s="111">
        <v>0.25</v>
      </c>
      <c r="I87" s="109">
        <f t="shared" si="2"/>
        <v>2142.5</v>
      </c>
      <c r="J87" s="100">
        <v>2143</v>
      </c>
    </row>
    <row r="88" spans="1:10" ht="26.25">
      <c r="A88" s="33">
        <v>32</v>
      </c>
      <c r="B88" s="35" t="s">
        <v>168</v>
      </c>
      <c r="C88" s="20" t="s">
        <v>140</v>
      </c>
      <c r="D88" s="20" t="s">
        <v>84</v>
      </c>
      <c r="E88" s="20"/>
      <c r="F88" s="20">
        <v>0</v>
      </c>
      <c r="G88" s="20">
        <v>1450</v>
      </c>
      <c r="H88" s="111">
        <v>0.25</v>
      </c>
      <c r="I88" s="109">
        <f t="shared" si="2"/>
        <v>1812.5</v>
      </c>
      <c r="J88" s="100">
        <v>1900</v>
      </c>
    </row>
    <row r="89" spans="1:10" ht="15">
      <c r="A89" s="33">
        <v>33</v>
      </c>
      <c r="B89" s="35" t="s">
        <v>169</v>
      </c>
      <c r="C89" s="20" t="s">
        <v>140</v>
      </c>
      <c r="D89" s="20" t="s">
        <v>84</v>
      </c>
      <c r="E89" s="20"/>
      <c r="F89" s="20">
        <v>5</v>
      </c>
      <c r="G89" s="20">
        <v>1801</v>
      </c>
      <c r="H89" s="111">
        <v>0.25</v>
      </c>
      <c r="I89" s="109">
        <f t="shared" si="2"/>
        <v>2251.25</v>
      </c>
      <c r="J89" s="100">
        <v>2251</v>
      </c>
    </row>
    <row r="90" spans="2:10" ht="15">
      <c r="B90" s="95"/>
      <c r="G90" s="49">
        <f>SUM(G57:G89)</f>
        <v>54289</v>
      </c>
      <c r="I90" s="110">
        <f>SUM(I57:I89)</f>
        <v>67861.25</v>
      </c>
      <c r="J90" s="108">
        <f>SUM(J57:J89)</f>
        <v>68521</v>
      </c>
    </row>
    <row r="91" spans="8:9" ht="15">
      <c r="H91" s="31"/>
      <c r="I91" s="31"/>
    </row>
    <row r="92" spans="7:9" ht="15.75">
      <c r="G92" s="31"/>
      <c r="H92" s="83"/>
      <c r="I92" s="84"/>
    </row>
    <row r="93" ht="15">
      <c r="I93" t="s">
        <v>179</v>
      </c>
    </row>
  </sheetData>
  <sheetProtection/>
  <mergeCells count="10">
    <mergeCell ref="C1:G1"/>
    <mergeCell ref="D7:D8"/>
    <mergeCell ref="C7:C8"/>
    <mergeCell ref="C55:C56"/>
    <mergeCell ref="D55:D56"/>
    <mergeCell ref="C13:C14"/>
    <mergeCell ref="D13:D14"/>
    <mergeCell ref="C34:C35"/>
    <mergeCell ref="D34:D35"/>
    <mergeCell ref="A53:I5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="98" zoomScaleNormal="98" zoomScalePageLayoutView="0" workbookViewId="0" topLeftCell="A25">
      <selection activeCell="J44" sqref="J44"/>
    </sheetView>
  </sheetViews>
  <sheetFormatPr defaultColWidth="9.140625" defaultRowHeight="15"/>
  <cols>
    <col min="1" max="1" width="4.7109375" style="0" customWidth="1"/>
    <col min="2" max="2" width="20.421875" style="0" customWidth="1"/>
    <col min="6" max="6" width="10.421875" style="76" customWidth="1"/>
    <col min="7" max="7" width="7.8515625" style="77" customWidth="1"/>
    <col min="8" max="8" width="7.7109375" style="77" customWidth="1"/>
  </cols>
  <sheetData>
    <row r="1" spans="7:8" ht="15">
      <c r="G1" s="74"/>
      <c r="H1" s="74"/>
    </row>
    <row r="2" spans="1:8" ht="18.75">
      <c r="A2" s="195" t="s">
        <v>183</v>
      </c>
      <c r="B2" s="196"/>
      <c r="C2" s="196"/>
      <c r="D2" s="196"/>
      <c r="E2" s="196"/>
      <c r="F2" s="196"/>
      <c r="G2" s="196"/>
      <c r="H2" s="99"/>
    </row>
    <row r="3" spans="2:8" ht="15" customHeight="1">
      <c r="B3" s="11"/>
      <c r="C3" s="194" t="s">
        <v>4</v>
      </c>
      <c r="D3" s="194" t="s">
        <v>61</v>
      </c>
      <c r="E3" s="186" t="s">
        <v>85</v>
      </c>
      <c r="F3" s="12"/>
      <c r="G3" s="186" t="s">
        <v>190</v>
      </c>
      <c r="H3" s="12"/>
    </row>
    <row r="4" spans="2:8" ht="30.75" customHeight="1">
      <c r="B4" s="11" t="s">
        <v>57</v>
      </c>
      <c r="C4" s="194"/>
      <c r="D4" s="194"/>
      <c r="E4" s="187"/>
      <c r="F4" s="13" t="s">
        <v>172</v>
      </c>
      <c r="G4" s="187"/>
      <c r="H4" s="13" t="s">
        <v>191</v>
      </c>
    </row>
    <row r="5" spans="2:8" ht="15">
      <c r="B5" s="11"/>
      <c r="C5" s="11"/>
      <c r="D5" s="11"/>
      <c r="E5" s="11"/>
      <c r="F5" s="11"/>
      <c r="G5" s="11"/>
      <c r="H5" s="11"/>
    </row>
    <row r="6" spans="1:8" ht="15">
      <c r="A6" s="18">
        <v>1</v>
      </c>
      <c r="B6" s="11" t="s">
        <v>42</v>
      </c>
      <c r="C6" s="11" t="s">
        <v>16</v>
      </c>
      <c r="D6" s="11"/>
      <c r="E6" s="11">
        <v>5</v>
      </c>
      <c r="F6" s="11">
        <v>3.99</v>
      </c>
      <c r="G6" s="11">
        <v>5785</v>
      </c>
      <c r="H6" s="11">
        <f>F6*1900</f>
        <v>7581</v>
      </c>
    </row>
    <row r="7" spans="1:8" ht="15">
      <c r="A7" s="18">
        <v>2</v>
      </c>
      <c r="B7" s="11" t="s">
        <v>86</v>
      </c>
      <c r="C7" s="11" t="s">
        <v>16</v>
      </c>
      <c r="D7" s="11" t="s">
        <v>41</v>
      </c>
      <c r="E7" s="11">
        <v>0</v>
      </c>
      <c r="F7" s="11">
        <v>1.19</v>
      </c>
      <c r="G7" s="11">
        <v>1725</v>
      </c>
      <c r="H7" s="11">
        <f aca="true" t="shared" si="0" ref="H7:H54">F7*1900</f>
        <v>2261</v>
      </c>
    </row>
    <row r="8" spans="1:8" ht="15">
      <c r="A8" s="18"/>
      <c r="B8" s="11"/>
      <c r="C8" s="11"/>
      <c r="D8" s="11"/>
      <c r="E8" s="75">
        <v>1</v>
      </c>
      <c r="F8" s="20">
        <v>1.28</v>
      </c>
      <c r="G8" s="20">
        <v>1856</v>
      </c>
      <c r="H8" s="11">
        <f t="shared" si="0"/>
        <v>2432</v>
      </c>
    </row>
    <row r="9" spans="1:8" ht="15">
      <c r="A9" s="18"/>
      <c r="B9" s="11"/>
      <c r="C9" s="11"/>
      <c r="D9" s="11"/>
      <c r="E9" s="11">
        <v>2</v>
      </c>
      <c r="F9" s="11">
        <v>1.34</v>
      </c>
      <c r="G9" s="11">
        <v>1943</v>
      </c>
      <c r="H9" s="11">
        <f t="shared" si="0"/>
        <v>2546</v>
      </c>
    </row>
    <row r="10" spans="1:8" ht="15">
      <c r="A10" s="18"/>
      <c r="B10" s="11"/>
      <c r="C10" s="11"/>
      <c r="D10" s="11"/>
      <c r="E10" s="11">
        <v>3</v>
      </c>
      <c r="F10" s="11">
        <v>1.4</v>
      </c>
      <c r="G10" s="11">
        <v>2030</v>
      </c>
      <c r="H10" s="11">
        <f t="shared" si="0"/>
        <v>2660</v>
      </c>
    </row>
    <row r="11" spans="1:8" ht="15">
      <c r="A11" s="18"/>
      <c r="B11" s="11"/>
      <c r="C11" s="11"/>
      <c r="D11" s="11"/>
      <c r="E11" s="11">
        <v>4</v>
      </c>
      <c r="F11" s="11">
        <v>1.43</v>
      </c>
      <c r="G11" s="11">
        <v>2073</v>
      </c>
      <c r="H11" s="11">
        <f t="shared" si="0"/>
        <v>2717</v>
      </c>
    </row>
    <row r="12" spans="1:8" ht="15">
      <c r="A12" s="18"/>
      <c r="B12" s="11"/>
      <c r="C12" s="11"/>
      <c r="D12" s="11"/>
      <c r="E12" s="11">
        <v>5</v>
      </c>
      <c r="F12" s="11">
        <v>1.46</v>
      </c>
      <c r="G12" s="11">
        <v>2117</v>
      </c>
      <c r="H12" s="11">
        <f t="shared" si="0"/>
        <v>2774</v>
      </c>
    </row>
    <row r="13" spans="1:8" ht="15">
      <c r="A13" s="18">
        <v>3</v>
      </c>
      <c r="B13" s="11" t="s">
        <v>43</v>
      </c>
      <c r="C13" s="11" t="s">
        <v>10</v>
      </c>
      <c r="D13" s="11" t="s">
        <v>41</v>
      </c>
      <c r="E13" s="11">
        <v>0</v>
      </c>
      <c r="F13" s="11">
        <v>2.22</v>
      </c>
      <c r="G13" s="11">
        <v>3219</v>
      </c>
      <c r="H13" s="11">
        <f t="shared" si="0"/>
        <v>4218</v>
      </c>
    </row>
    <row r="14" spans="1:8" ht="15">
      <c r="A14" s="18"/>
      <c r="B14" s="11"/>
      <c r="C14" s="11"/>
      <c r="D14" s="11"/>
      <c r="E14" s="11">
        <v>1</v>
      </c>
      <c r="F14" s="11">
        <v>2.39</v>
      </c>
      <c r="G14" s="11">
        <v>3465</v>
      </c>
      <c r="H14" s="11">
        <f t="shared" si="0"/>
        <v>4541</v>
      </c>
    </row>
    <row r="15" spans="1:8" ht="15">
      <c r="A15" s="18"/>
      <c r="B15" s="11"/>
      <c r="C15" s="11"/>
      <c r="D15" s="11"/>
      <c r="E15" s="11">
        <v>2</v>
      </c>
      <c r="F15" s="11">
        <v>2.51</v>
      </c>
      <c r="G15" s="11">
        <v>3639</v>
      </c>
      <c r="H15" s="11">
        <f t="shared" si="0"/>
        <v>4769</v>
      </c>
    </row>
    <row r="16" spans="1:8" ht="15">
      <c r="A16" s="18"/>
      <c r="B16" s="11"/>
      <c r="C16" s="11"/>
      <c r="D16" s="11"/>
      <c r="E16" s="11">
        <v>3</v>
      </c>
      <c r="F16" s="11">
        <v>2.64</v>
      </c>
      <c r="G16" s="11">
        <v>3828</v>
      </c>
      <c r="H16" s="11">
        <f t="shared" si="0"/>
        <v>5016</v>
      </c>
    </row>
    <row r="17" spans="1:8" ht="15">
      <c r="A17" s="18"/>
      <c r="B17" s="11"/>
      <c r="C17" s="11"/>
      <c r="D17" s="11"/>
      <c r="E17" s="11">
        <v>4</v>
      </c>
      <c r="F17" s="11">
        <v>2.7</v>
      </c>
      <c r="G17" s="11">
        <v>3915</v>
      </c>
      <c r="H17" s="11">
        <f t="shared" si="0"/>
        <v>5130</v>
      </c>
    </row>
    <row r="18" spans="1:8" ht="15">
      <c r="A18" s="18"/>
      <c r="B18" s="11"/>
      <c r="C18" s="11"/>
      <c r="D18" s="11"/>
      <c r="E18" s="11">
        <v>5</v>
      </c>
      <c r="F18" s="11">
        <v>2.77</v>
      </c>
      <c r="G18" s="11">
        <v>4016</v>
      </c>
      <c r="H18" s="11">
        <f t="shared" si="0"/>
        <v>5263</v>
      </c>
    </row>
    <row r="19" spans="1:8" ht="15">
      <c r="A19" s="18">
        <v>4</v>
      </c>
      <c r="B19" s="11" t="s">
        <v>12</v>
      </c>
      <c r="C19" s="11" t="s">
        <v>10</v>
      </c>
      <c r="D19" s="11" t="s">
        <v>41</v>
      </c>
      <c r="E19" s="11">
        <v>0</v>
      </c>
      <c r="F19" s="11">
        <v>1.96</v>
      </c>
      <c r="G19" s="11">
        <v>2842</v>
      </c>
      <c r="H19" s="11">
        <f t="shared" si="0"/>
        <v>3724</v>
      </c>
    </row>
    <row r="20" spans="1:8" ht="15">
      <c r="A20" s="18"/>
      <c r="B20" s="11"/>
      <c r="C20" s="11"/>
      <c r="D20" s="11"/>
      <c r="E20" s="11">
        <v>1</v>
      </c>
      <c r="F20" s="11">
        <v>2.11</v>
      </c>
      <c r="G20" s="11">
        <v>3059</v>
      </c>
      <c r="H20" s="11">
        <f t="shared" si="0"/>
        <v>4008.9999999999995</v>
      </c>
    </row>
    <row r="21" spans="1:8" ht="15">
      <c r="A21" s="18"/>
      <c r="B21" s="11"/>
      <c r="C21" s="11"/>
      <c r="D21" s="11"/>
      <c r="E21" s="11">
        <v>2</v>
      </c>
      <c r="F21" s="11">
        <v>2.22</v>
      </c>
      <c r="G21" s="11">
        <v>3219</v>
      </c>
      <c r="H21" s="11">
        <f t="shared" si="0"/>
        <v>4218</v>
      </c>
    </row>
    <row r="22" spans="1:8" ht="15">
      <c r="A22" s="18"/>
      <c r="B22" s="11"/>
      <c r="C22" s="11"/>
      <c r="D22" s="11"/>
      <c r="E22" s="11">
        <v>3</v>
      </c>
      <c r="F22" s="11">
        <v>2.34</v>
      </c>
      <c r="G22" s="11">
        <v>3393</v>
      </c>
      <c r="H22" s="11">
        <f t="shared" si="0"/>
        <v>4446</v>
      </c>
    </row>
    <row r="23" spans="1:8" ht="15">
      <c r="A23" s="18"/>
      <c r="B23" s="11"/>
      <c r="C23" s="11"/>
      <c r="D23" s="11"/>
      <c r="E23" s="11">
        <v>4</v>
      </c>
      <c r="F23" s="11">
        <v>2.4</v>
      </c>
      <c r="G23" s="11">
        <v>3480</v>
      </c>
      <c r="H23" s="11">
        <f t="shared" si="0"/>
        <v>4560</v>
      </c>
    </row>
    <row r="24" spans="1:8" ht="15">
      <c r="A24" s="18"/>
      <c r="B24" s="11"/>
      <c r="C24" s="11"/>
      <c r="D24" s="11"/>
      <c r="E24" s="11">
        <v>5</v>
      </c>
      <c r="F24" s="11">
        <v>2.47</v>
      </c>
      <c r="G24" s="11">
        <v>3581</v>
      </c>
      <c r="H24" s="11">
        <f t="shared" si="0"/>
        <v>4693</v>
      </c>
    </row>
    <row r="25" spans="1:8" ht="15">
      <c r="A25" s="18">
        <v>5</v>
      </c>
      <c r="B25" s="11" t="s">
        <v>12</v>
      </c>
      <c r="C25" s="11" t="s">
        <v>10</v>
      </c>
      <c r="D25" s="11" t="s">
        <v>14</v>
      </c>
      <c r="E25" s="11">
        <v>0</v>
      </c>
      <c r="F25" s="11">
        <v>1.41</v>
      </c>
      <c r="G25" s="11">
        <v>2044</v>
      </c>
      <c r="H25" s="11">
        <f t="shared" si="0"/>
        <v>2679</v>
      </c>
    </row>
    <row r="26" spans="1:8" ht="15">
      <c r="A26" s="18"/>
      <c r="B26" s="11"/>
      <c r="C26" s="11"/>
      <c r="D26" s="11"/>
      <c r="E26" s="11">
        <v>1</v>
      </c>
      <c r="F26" s="11">
        <v>1.58</v>
      </c>
      <c r="G26" s="11">
        <v>2291</v>
      </c>
      <c r="H26" s="11">
        <f t="shared" si="0"/>
        <v>3002</v>
      </c>
    </row>
    <row r="27" spans="1:8" ht="15">
      <c r="A27" s="18"/>
      <c r="B27" s="11"/>
      <c r="C27" s="11"/>
      <c r="D27" s="11"/>
      <c r="E27" s="11">
        <v>2</v>
      </c>
      <c r="F27" s="11">
        <v>1.7</v>
      </c>
      <c r="G27" s="11">
        <v>2465</v>
      </c>
      <c r="H27" s="11">
        <f t="shared" si="0"/>
        <v>3230</v>
      </c>
    </row>
    <row r="28" spans="1:8" ht="15">
      <c r="A28" s="18"/>
      <c r="B28" s="11"/>
      <c r="C28" s="11"/>
      <c r="D28" s="11"/>
      <c r="E28" s="11">
        <v>3</v>
      </c>
      <c r="F28" s="11">
        <v>1.82</v>
      </c>
      <c r="G28" s="11">
        <v>2639</v>
      </c>
      <c r="H28" s="11">
        <f t="shared" si="0"/>
        <v>3458</v>
      </c>
    </row>
    <row r="29" spans="1:8" ht="15">
      <c r="A29" s="18"/>
      <c r="B29" s="11"/>
      <c r="C29" s="11"/>
      <c r="D29" s="11"/>
      <c r="E29" s="11">
        <v>4</v>
      </c>
      <c r="F29" s="11">
        <v>1.88</v>
      </c>
      <c r="G29" s="11">
        <v>2726</v>
      </c>
      <c r="H29" s="11">
        <f t="shared" si="0"/>
        <v>3572</v>
      </c>
    </row>
    <row r="30" spans="1:8" ht="15">
      <c r="A30" s="18"/>
      <c r="B30" s="11"/>
      <c r="C30" s="11"/>
      <c r="D30" s="11"/>
      <c r="E30" s="11">
        <v>5</v>
      </c>
      <c r="F30" s="11">
        <v>1.95</v>
      </c>
      <c r="G30" s="11">
        <v>2827</v>
      </c>
      <c r="H30" s="11">
        <f t="shared" si="0"/>
        <v>3705</v>
      </c>
    </row>
    <row r="31" spans="1:8" ht="36" customHeight="1">
      <c r="A31" s="18">
        <v>6</v>
      </c>
      <c r="B31" s="11" t="s">
        <v>176</v>
      </c>
      <c r="C31" s="11" t="s">
        <v>72</v>
      </c>
      <c r="D31" s="11"/>
      <c r="E31" s="11">
        <v>0</v>
      </c>
      <c r="F31" s="11">
        <v>1.06</v>
      </c>
      <c r="G31" s="11">
        <v>1541</v>
      </c>
      <c r="H31" s="11">
        <f t="shared" si="0"/>
        <v>2014</v>
      </c>
    </row>
    <row r="32" spans="1:8" ht="15">
      <c r="A32" s="18"/>
      <c r="B32" s="11"/>
      <c r="C32" s="11"/>
      <c r="D32" s="11"/>
      <c r="E32" s="11">
        <v>1</v>
      </c>
      <c r="F32" s="11">
        <v>1.15</v>
      </c>
      <c r="G32" s="11">
        <v>1666</v>
      </c>
      <c r="H32" s="11">
        <f t="shared" si="0"/>
        <v>2185</v>
      </c>
    </row>
    <row r="33" spans="1:8" ht="15">
      <c r="A33" s="18"/>
      <c r="B33" s="11"/>
      <c r="C33" s="11"/>
      <c r="D33" s="11"/>
      <c r="E33" s="11">
        <v>2</v>
      </c>
      <c r="F33" s="11">
        <v>1.21</v>
      </c>
      <c r="G33" s="11">
        <v>1749</v>
      </c>
      <c r="H33" s="11">
        <f t="shared" si="0"/>
        <v>2299</v>
      </c>
    </row>
    <row r="34" spans="1:8" ht="15">
      <c r="A34" s="18"/>
      <c r="B34" s="11"/>
      <c r="C34" s="11"/>
      <c r="D34" s="11"/>
      <c r="E34" s="11">
        <v>3</v>
      </c>
      <c r="F34" s="11">
        <v>1.27</v>
      </c>
      <c r="G34" s="11">
        <v>2323</v>
      </c>
      <c r="H34" s="11">
        <f t="shared" si="0"/>
        <v>2413</v>
      </c>
    </row>
    <row r="35" spans="1:8" ht="15">
      <c r="A35" s="18"/>
      <c r="B35" s="11"/>
      <c r="C35" s="11"/>
      <c r="D35" s="11"/>
      <c r="E35" s="11">
        <v>4</v>
      </c>
      <c r="F35" s="11">
        <v>1.64</v>
      </c>
      <c r="G35" s="11">
        <v>2381</v>
      </c>
      <c r="H35" s="11">
        <f t="shared" si="0"/>
        <v>3116</v>
      </c>
    </row>
    <row r="36" spans="1:8" ht="15">
      <c r="A36" s="18"/>
      <c r="B36" s="11"/>
      <c r="C36" s="11"/>
      <c r="D36" s="11"/>
      <c r="E36" s="11">
        <v>5</v>
      </c>
      <c r="F36" s="11">
        <v>1.68</v>
      </c>
      <c r="G36" s="11">
        <v>2441</v>
      </c>
      <c r="H36" s="11">
        <f t="shared" si="0"/>
        <v>3192</v>
      </c>
    </row>
    <row r="37" spans="1:8" ht="15">
      <c r="A37" s="18">
        <v>8</v>
      </c>
      <c r="B37" s="11" t="s">
        <v>35</v>
      </c>
      <c r="C37" s="11" t="s">
        <v>16</v>
      </c>
      <c r="D37" s="11" t="s">
        <v>8</v>
      </c>
      <c r="E37" s="11">
        <v>0</v>
      </c>
      <c r="F37" s="11">
        <v>1</v>
      </c>
      <c r="G37" s="11">
        <v>1957</v>
      </c>
      <c r="H37" s="11">
        <f t="shared" si="0"/>
        <v>1900</v>
      </c>
    </row>
    <row r="38" spans="1:8" ht="15">
      <c r="A38" s="18"/>
      <c r="B38" s="11"/>
      <c r="C38" s="11"/>
      <c r="D38" s="11"/>
      <c r="E38" s="11">
        <v>1</v>
      </c>
      <c r="F38" s="11">
        <v>1</v>
      </c>
      <c r="G38" s="11">
        <v>2102</v>
      </c>
      <c r="H38" s="11">
        <f t="shared" si="0"/>
        <v>1900</v>
      </c>
    </row>
    <row r="39" spans="1:8" ht="15">
      <c r="A39" s="18"/>
      <c r="B39" s="11"/>
      <c r="C39" s="11"/>
      <c r="D39" s="11"/>
      <c r="E39" s="11">
        <v>2</v>
      </c>
      <c r="F39" s="11">
        <v>1</v>
      </c>
      <c r="G39" s="11">
        <v>2204</v>
      </c>
      <c r="H39" s="11">
        <f t="shared" si="0"/>
        <v>1900</v>
      </c>
    </row>
    <row r="40" spans="1:8" ht="15">
      <c r="A40" s="18"/>
      <c r="B40" s="11"/>
      <c r="C40" s="11"/>
      <c r="D40" s="11"/>
      <c r="E40" s="11">
        <v>3</v>
      </c>
      <c r="F40" s="11">
        <v>1</v>
      </c>
      <c r="G40" s="11">
        <v>2305</v>
      </c>
      <c r="H40" s="11">
        <f t="shared" si="0"/>
        <v>1900</v>
      </c>
    </row>
    <row r="41" spans="1:8" ht="25.5">
      <c r="A41" s="18"/>
      <c r="B41" s="11"/>
      <c r="C41" s="11"/>
      <c r="D41" s="11" t="s">
        <v>182</v>
      </c>
      <c r="E41" s="11">
        <v>4</v>
      </c>
      <c r="F41" s="11">
        <v>1</v>
      </c>
      <c r="G41" s="11">
        <v>2421</v>
      </c>
      <c r="H41" s="11">
        <f t="shared" si="0"/>
        <v>1900</v>
      </c>
    </row>
    <row r="42" spans="1:8" ht="15">
      <c r="A42" s="18"/>
      <c r="B42" s="11"/>
      <c r="C42" s="11"/>
      <c r="D42" s="11"/>
      <c r="E42" s="11">
        <v>5</v>
      </c>
      <c r="F42" s="11">
        <v>1</v>
      </c>
      <c r="G42" s="11">
        <v>2421</v>
      </c>
      <c r="H42" s="11">
        <f t="shared" si="0"/>
        <v>1900</v>
      </c>
    </row>
    <row r="43" spans="1:8" ht="15">
      <c r="A43" s="18">
        <v>9</v>
      </c>
      <c r="B43" s="11" t="s">
        <v>36</v>
      </c>
      <c r="C43" s="11" t="s">
        <v>16</v>
      </c>
      <c r="D43" s="11" t="s">
        <v>8</v>
      </c>
      <c r="E43" s="11">
        <v>0</v>
      </c>
      <c r="F43" s="11">
        <v>1</v>
      </c>
      <c r="G43" s="11">
        <v>1885</v>
      </c>
      <c r="H43" s="11">
        <f t="shared" si="0"/>
        <v>1900</v>
      </c>
    </row>
    <row r="44" spans="1:8" ht="15">
      <c r="A44" s="18"/>
      <c r="B44" s="11"/>
      <c r="C44" s="11"/>
      <c r="D44" s="11"/>
      <c r="E44" s="11">
        <v>1</v>
      </c>
      <c r="F44" s="11">
        <v>1</v>
      </c>
      <c r="G44" s="11">
        <v>2015</v>
      </c>
      <c r="H44" s="11">
        <f t="shared" si="0"/>
        <v>1900</v>
      </c>
    </row>
    <row r="45" spans="1:8" ht="15">
      <c r="A45" s="18"/>
      <c r="B45" s="11"/>
      <c r="C45" s="11"/>
      <c r="D45" s="11"/>
      <c r="E45" s="11">
        <v>2</v>
      </c>
      <c r="F45" s="11">
        <v>1</v>
      </c>
      <c r="G45" s="11">
        <v>2117</v>
      </c>
      <c r="H45" s="11">
        <f t="shared" si="0"/>
        <v>1900</v>
      </c>
    </row>
    <row r="46" spans="1:8" ht="15">
      <c r="A46" s="18"/>
      <c r="B46" s="11"/>
      <c r="C46" s="11"/>
      <c r="D46" s="11"/>
      <c r="E46" s="11">
        <v>3</v>
      </c>
      <c r="F46" s="11">
        <v>1</v>
      </c>
      <c r="G46" s="11">
        <v>2233</v>
      </c>
      <c r="H46" s="11">
        <f t="shared" si="0"/>
        <v>1900</v>
      </c>
    </row>
    <row r="47" spans="1:8" ht="15">
      <c r="A47" s="18"/>
      <c r="B47" s="11"/>
      <c r="C47" s="11"/>
      <c r="D47" s="11"/>
      <c r="E47" s="11">
        <v>4</v>
      </c>
      <c r="F47" s="11">
        <v>1</v>
      </c>
      <c r="G47" s="11">
        <v>2276</v>
      </c>
      <c r="H47" s="11">
        <f t="shared" si="0"/>
        <v>1900</v>
      </c>
    </row>
    <row r="48" spans="1:8" ht="15">
      <c r="A48" s="18"/>
      <c r="B48" s="11"/>
      <c r="C48" s="11"/>
      <c r="D48" s="11"/>
      <c r="E48" s="11">
        <v>5</v>
      </c>
      <c r="F48" s="11">
        <v>1</v>
      </c>
      <c r="G48" s="11">
        <v>2334</v>
      </c>
      <c r="H48" s="11">
        <f t="shared" si="0"/>
        <v>1900</v>
      </c>
    </row>
    <row r="49" spans="1:8" ht="15">
      <c r="A49" s="18">
        <v>10</v>
      </c>
      <c r="B49" s="11" t="s">
        <v>37</v>
      </c>
      <c r="C49" s="11" t="s">
        <v>84</v>
      </c>
      <c r="D49" s="11" t="s">
        <v>8</v>
      </c>
      <c r="E49" s="73">
        <v>0</v>
      </c>
      <c r="F49" s="20">
        <v>1</v>
      </c>
      <c r="G49" s="20">
        <v>1769</v>
      </c>
      <c r="H49" s="11">
        <f t="shared" si="0"/>
        <v>1900</v>
      </c>
    </row>
    <row r="50" spans="1:8" ht="15">
      <c r="A50" s="18"/>
      <c r="B50" s="11"/>
      <c r="C50" s="11"/>
      <c r="D50" s="11"/>
      <c r="E50" s="73">
        <v>1</v>
      </c>
      <c r="F50" s="20">
        <v>1</v>
      </c>
      <c r="G50" s="20">
        <v>1914</v>
      </c>
      <c r="H50" s="11">
        <f t="shared" si="0"/>
        <v>1900</v>
      </c>
    </row>
    <row r="51" spans="1:8" ht="15">
      <c r="A51" s="18"/>
      <c r="B51" s="18"/>
      <c r="C51" s="18"/>
      <c r="D51" s="18"/>
      <c r="E51" s="73">
        <v>2</v>
      </c>
      <c r="F51" s="11">
        <v>1</v>
      </c>
      <c r="G51" s="20">
        <v>2015</v>
      </c>
      <c r="H51" s="11">
        <f t="shared" si="0"/>
        <v>1900</v>
      </c>
    </row>
    <row r="52" spans="1:8" ht="15">
      <c r="A52" s="18"/>
      <c r="B52" s="18"/>
      <c r="C52" s="18"/>
      <c r="D52" s="18"/>
      <c r="E52" s="11">
        <v>3</v>
      </c>
      <c r="F52" s="11">
        <v>1</v>
      </c>
      <c r="G52" s="11">
        <v>2117</v>
      </c>
      <c r="H52" s="11">
        <f t="shared" si="0"/>
        <v>1900</v>
      </c>
    </row>
    <row r="53" spans="1:8" ht="15">
      <c r="A53" s="18"/>
      <c r="B53" s="18"/>
      <c r="C53" s="18"/>
      <c r="D53" s="18"/>
      <c r="E53" s="71">
        <v>4</v>
      </c>
      <c r="F53" s="20">
        <v>1</v>
      </c>
      <c r="G53" s="20">
        <v>2160</v>
      </c>
      <c r="H53" s="11">
        <f t="shared" si="0"/>
        <v>1900</v>
      </c>
    </row>
    <row r="54" spans="1:8" ht="15">
      <c r="A54" s="18"/>
      <c r="B54" s="18"/>
      <c r="C54" s="18"/>
      <c r="D54" s="18"/>
      <c r="E54" s="71">
        <v>5</v>
      </c>
      <c r="F54" s="20">
        <v>1</v>
      </c>
      <c r="G54" s="20">
        <v>2204</v>
      </c>
      <c r="H54" s="11">
        <f t="shared" si="0"/>
        <v>1900</v>
      </c>
    </row>
    <row r="55" spans="7:8" ht="15">
      <c r="G55" s="101">
        <f>SUM(G6:G54)</f>
        <v>124727</v>
      </c>
      <c r="H55" s="101">
        <f>SUM(H6:H54)</f>
        <v>146623</v>
      </c>
    </row>
  </sheetData>
  <sheetProtection/>
  <mergeCells count="5">
    <mergeCell ref="D3:D4"/>
    <mergeCell ref="E3:E4"/>
    <mergeCell ref="G3:G4"/>
    <mergeCell ref="C3:C4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58">
      <selection activeCell="K62" sqref="K62"/>
    </sheetView>
  </sheetViews>
  <sheetFormatPr defaultColWidth="9.140625" defaultRowHeight="15"/>
  <cols>
    <col min="1" max="1" width="4.421875" style="59" customWidth="1"/>
    <col min="2" max="2" width="24.57421875" style="31" customWidth="1"/>
    <col min="3" max="3" width="7.421875" style="0" customWidth="1"/>
    <col min="4" max="4" width="10.8515625" style="0" customWidth="1"/>
    <col min="5" max="5" width="8.140625" style="0" customWidth="1"/>
    <col min="6" max="6" width="8.7109375" style="0" customWidth="1"/>
    <col min="7" max="7" width="16.57421875" style="0" customWidth="1"/>
    <col min="8" max="8" width="17.421875" style="105" customWidth="1"/>
  </cols>
  <sheetData>
    <row r="1" spans="1:7" ht="15">
      <c r="A1" s="198" t="s">
        <v>193</v>
      </c>
      <c r="B1" s="199"/>
      <c r="C1" s="199"/>
      <c r="D1" s="199"/>
      <c r="E1" s="199"/>
      <c r="F1" s="199"/>
      <c r="G1" s="199"/>
    </row>
    <row r="2" spans="1:7" ht="15" customHeight="1">
      <c r="A2" s="197" t="s">
        <v>184</v>
      </c>
      <c r="B2" s="196"/>
      <c r="C2" s="196"/>
      <c r="D2" s="196"/>
      <c r="E2" s="196"/>
      <c r="F2" s="196"/>
      <c r="G2" s="196"/>
    </row>
    <row r="3" spans="1:7" ht="15" customHeight="1">
      <c r="A3" s="86"/>
      <c r="B3" s="87"/>
      <c r="C3" s="87"/>
      <c r="D3" s="87"/>
      <c r="E3" s="87"/>
      <c r="F3" s="87"/>
      <c r="G3" s="88"/>
    </row>
    <row r="4" spans="1:8" ht="38.25">
      <c r="A4" s="60" t="s">
        <v>174</v>
      </c>
      <c r="B4" s="12" t="s">
        <v>58</v>
      </c>
      <c r="C4" s="29" t="s">
        <v>4</v>
      </c>
      <c r="D4" s="29" t="s">
        <v>120</v>
      </c>
      <c r="E4" s="24" t="s">
        <v>115</v>
      </c>
      <c r="F4" s="24" t="s">
        <v>172</v>
      </c>
      <c r="G4" s="186" t="s">
        <v>117</v>
      </c>
      <c r="H4" s="200" t="s">
        <v>192</v>
      </c>
    </row>
    <row r="5" spans="1:8" ht="61.5" customHeight="1">
      <c r="A5" s="61"/>
      <c r="B5" s="13"/>
      <c r="C5" s="28"/>
      <c r="D5" s="28"/>
      <c r="E5" s="25"/>
      <c r="F5" s="25"/>
      <c r="G5" s="187"/>
      <c r="H5" s="200"/>
    </row>
    <row r="6" spans="1:8" ht="15">
      <c r="A6" s="62">
        <v>1</v>
      </c>
      <c r="B6" s="56" t="s">
        <v>21</v>
      </c>
      <c r="C6" s="11" t="s">
        <v>10</v>
      </c>
      <c r="D6" s="11"/>
      <c r="E6" s="13"/>
      <c r="F6" s="25">
        <v>5</v>
      </c>
      <c r="G6" s="11">
        <v>7250</v>
      </c>
      <c r="H6" s="11">
        <f>5*1900</f>
        <v>9500</v>
      </c>
    </row>
    <row r="7" spans="1:8" ht="15">
      <c r="A7" s="62">
        <v>2</v>
      </c>
      <c r="B7" s="56" t="s">
        <v>20</v>
      </c>
      <c r="C7" s="11" t="s">
        <v>10</v>
      </c>
      <c r="D7" s="11"/>
      <c r="E7" s="12"/>
      <c r="F7" s="24">
        <v>4</v>
      </c>
      <c r="G7" s="11">
        <v>5800</v>
      </c>
      <c r="H7" s="11">
        <f>4*1900</f>
        <v>7600</v>
      </c>
    </row>
    <row r="8" spans="1:8" ht="15">
      <c r="A8" s="62"/>
      <c r="B8" s="39"/>
      <c r="C8" s="12"/>
      <c r="D8" s="24"/>
      <c r="E8" s="24"/>
      <c r="F8" s="24"/>
      <c r="G8" s="78">
        <f>SUM(G6:G7)</f>
        <v>13050</v>
      </c>
      <c r="H8" s="78">
        <f>SUM(H6:H7)</f>
        <v>17100</v>
      </c>
    </row>
    <row r="9" spans="1:8" ht="89.25">
      <c r="A9" s="62"/>
      <c r="B9" s="188" t="s">
        <v>118</v>
      </c>
      <c r="C9" s="186" t="s">
        <v>4</v>
      </c>
      <c r="D9" s="24" t="s">
        <v>114</v>
      </c>
      <c r="E9" s="24" t="s">
        <v>115</v>
      </c>
      <c r="F9" s="12"/>
      <c r="G9" s="11" t="s">
        <v>117</v>
      </c>
      <c r="H9" s="200" t="s">
        <v>192</v>
      </c>
    </row>
    <row r="10" spans="1:8" ht="15">
      <c r="A10" s="62"/>
      <c r="B10" s="189"/>
      <c r="C10" s="187"/>
      <c r="D10" s="25"/>
      <c r="E10" s="25"/>
      <c r="F10" s="13"/>
      <c r="G10" s="11"/>
      <c r="H10" s="200"/>
    </row>
    <row r="11" spans="1:8" ht="15">
      <c r="A11" s="62">
        <v>1</v>
      </c>
      <c r="B11" s="68" t="s">
        <v>60</v>
      </c>
      <c r="C11" s="32" t="s">
        <v>10</v>
      </c>
      <c r="D11" s="32" t="s">
        <v>13</v>
      </c>
      <c r="E11" s="69">
        <v>5</v>
      </c>
      <c r="F11" s="70">
        <v>3.53</v>
      </c>
      <c r="G11" s="69">
        <v>5118.5</v>
      </c>
      <c r="H11" s="20">
        <f>F11*1900</f>
        <v>6707</v>
      </c>
    </row>
    <row r="12" spans="1:8" ht="15">
      <c r="A12" s="62"/>
      <c r="B12" s="68"/>
      <c r="C12" s="32"/>
      <c r="D12" s="32"/>
      <c r="E12" s="69">
        <v>4</v>
      </c>
      <c r="F12" s="70">
        <v>3.45</v>
      </c>
      <c r="G12" s="69">
        <v>5002.5</v>
      </c>
      <c r="H12" s="20">
        <f aca="true" t="shared" si="0" ref="H12:H19">F12*1900</f>
        <v>6555</v>
      </c>
    </row>
    <row r="13" spans="1:8" ht="15">
      <c r="A13" s="62"/>
      <c r="B13" s="68"/>
      <c r="C13" s="32"/>
      <c r="D13" s="32"/>
      <c r="E13" s="69">
        <v>3</v>
      </c>
      <c r="F13" s="70">
        <v>3.37</v>
      </c>
      <c r="G13" s="69">
        <v>4886.5</v>
      </c>
      <c r="H13" s="20">
        <f t="shared" si="0"/>
        <v>6403</v>
      </c>
    </row>
    <row r="14" spans="1:8" ht="15">
      <c r="A14" s="62"/>
      <c r="B14" s="68"/>
      <c r="C14" s="32"/>
      <c r="D14" s="32"/>
      <c r="E14" s="69">
        <v>2</v>
      </c>
      <c r="F14" s="70">
        <v>3.21</v>
      </c>
      <c r="G14" s="69">
        <v>4654.5</v>
      </c>
      <c r="H14" s="20">
        <f t="shared" si="0"/>
        <v>6099</v>
      </c>
    </row>
    <row r="15" spans="1:8" ht="15">
      <c r="A15" s="62"/>
      <c r="B15" s="68"/>
      <c r="C15" s="32"/>
      <c r="D15" s="32"/>
      <c r="E15" s="69">
        <v>1</v>
      </c>
      <c r="F15" s="70">
        <v>3.05</v>
      </c>
      <c r="G15" s="69">
        <v>4422.5</v>
      </c>
      <c r="H15" s="20">
        <f t="shared" si="0"/>
        <v>5795</v>
      </c>
    </row>
    <row r="16" spans="1:8" ht="15">
      <c r="A16" s="62"/>
      <c r="B16" s="68"/>
      <c r="C16" s="32"/>
      <c r="D16" s="32"/>
      <c r="E16" s="69">
        <v>0</v>
      </c>
      <c r="F16" s="70">
        <v>2.83</v>
      </c>
      <c r="G16" s="69">
        <v>4103.5</v>
      </c>
      <c r="H16" s="20">
        <f t="shared" si="0"/>
        <v>5377</v>
      </c>
    </row>
    <row r="17" spans="1:8" ht="15">
      <c r="A17" s="62">
        <v>2</v>
      </c>
      <c r="B17" s="57" t="s">
        <v>34</v>
      </c>
      <c r="C17" s="15" t="s">
        <v>10</v>
      </c>
      <c r="D17" s="15" t="s">
        <v>14</v>
      </c>
      <c r="E17" s="15">
        <v>2</v>
      </c>
      <c r="F17" s="22">
        <v>3.99</v>
      </c>
      <c r="G17" s="15">
        <v>5785</v>
      </c>
      <c r="H17" s="20">
        <f t="shared" si="0"/>
        <v>7581</v>
      </c>
    </row>
    <row r="18" spans="1:8" ht="25.5">
      <c r="A18" s="62">
        <v>3</v>
      </c>
      <c r="B18" s="23" t="s">
        <v>177</v>
      </c>
      <c r="C18" s="15" t="s">
        <v>10</v>
      </c>
      <c r="D18" s="15" t="s">
        <v>14</v>
      </c>
      <c r="E18" s="15">
        <v>5</v>
      </c>
      <c r="F18" s="22">
        <v>3.96</v>
      </c>
      <c r="G18" s="15">
        <v>5742</v>
      </c>
      <c r="H18" s="20">
        <f t="shared" si="0"/>
        <v>7524</v>
      </c>
    </row>
    <row r="19" spans="1:8" ht="15">
      <c r="A19" s="62">
        <v>4</v>
      </c>
      <c r="B19" s="23" t="s">
        <v>121</v>
      </c>
      <c r="C19" s="17" t="s">
        <v>10</v>
      </c>
      <c r="D19" s="15" t="s">
        <v>14</v>
      </c>
      <c r="E19" s="17">
        <v>5</v>
      </c>
      <c r="F19" s="51">
        <v>3.6</v>
      </c>
      <c r="G19" s="14">
        <v>5220</v>
      </c>
      <c r="H19" s="20">
        <f t="shared" si="0"/>
        <v>6840</v>
      </c>
    </row>
    <row r="20" spans="1:8" ht="15">
      <c r="A20" s="62"/>
      <c r="B20" s="34"/>
      <c r="C20" s="36"/>
      <c r="D20" s="37"/>
      <c r="E20" s="38"/>
      <c r="F20" s="38"/>
      <c r="G20" s="79"/>
      <c r="H20" s="20">
        <f>SUM(H11:H19)</f>
        <v>58881</v>
      </c>
    </row>
    <row r="21" spans="1:8" ht="89.25">
      <c r="A21" s="62"/>
      <c r="B21" s="188" t="s">
        <v>119</v>
      </c>
      <c r="C21" s="186" t="s">
        <v>4</v>
      </c>
      <c r="D21" s="24" t="s">
        <v>114</v>
      </c>
      <c r="E21" s="24" t="s">
        <v>115</v>
      </c>
      <c r="F21" s="12"/>
      <c r="G21" s="11" t="s">
        <v>117</v>
      </c>
      <c r="H21" s="200" t="s">
        <v>192</v>
      </c>
    </row>
    <row r="22" spans="1:8" ht="15">
      <c r="A22" s="62"/>
      <c r="B22" s="189"/>
      <c r="C22" s="187"/>
      <c r="D22" s="25"/>
      <c r="E22" s="25"/>
      <c r="F22" s="25"/>
      <c r="G22" s="11"/>
      <c r="H22" s="200"/>
    </row>
    <row r="23" spans="1:8" s="74" customFormat="1" ht="14.25">
      <c r="A23" s="73">
        <v>1</v>
      </c>
      <c r="B23" s="66" t="s">
        <v>175</v>
      </c>
      <c r="C23" s="64" t="s">
        <v>10</v>
      </c>
      <c r="D23" s="64" t="s">
        <v>13</v>
      </c>
      <c r="E23" s="64">
        <v>5</v>
      </c>
      <c r="F23" s="67">
        <v>3.43</v>
      </c>
      <c r="G23" s="64">
        <v>4973</v>
      </c>
      <c r="H23" s="20">
        <f>F23*1900</f>
        <v>6517</v>
      </c>
    </row>
    <row r="24" spans="1:8" s="72" customFormat="1" ht="15">
      <c r="A24" s="71"/>
      <c r="B24" s="66"/>
      <c r="C24" s="64"/>
      <c r="D24" s="64"/>
      <c r="E24" s="64">
        <v>4</v>
      </c>
      <c r="F24" s="67">
        <v>3.35</v>
      </c>
      <c r="G24" s="64">
        <v>4857</v>
      </c>
      <c r="H24" s="20">
        <f aca="true" t="shared" si="1" ref="H24:H71">F24*1900</f>
        <v>6365</v>
      </c>
    </row>
    <row r="25" spans="1:8" ht="15">
      <c r="A25" s="63"/>
      <c r="B25" s="66"/>
      <c r="C25" s="64"/>
      <c r="D25" s="64"/>
      <c r="E25" s="64">
        <v>3</v>
      </c>
      <c r="F25" s="53">
        <v>3.27</v>
      </c>
      <c r="G25" s="16">
        <v>4741</v>
      </c>
      <c r="H25" s="20">
        <f t="shared" si="1"/>
        <v>6213</v>
      </c>
    </row>
    <row r="26" spans="1:8" ht="15">
      <c r="A26" s="63"/>
      <c r="B26" s="66"/>
      <c r="C26" s="64"/>
      <c r="D26" s="64"/>
      <c r="E26" s="64">
        <v>2</v>
      </c>
      <c r="F26" s="67">
        <v>3.11</v>
      </c>
      <c r="G26" s="64">
        <v>4509</v>
      </c>
      <c r="H26" s="20">
        <f t="shared" si="1"/>
        <v>5909</v>
      </c>
    </row>
    <row r="27" spans="1:8" ht="15">
      <c r="A27" s="63"/>
      <c r="B27" s="66"/>
      <c r="C27" s="64"/>
      <c r="D27" s="64"/>
      <c r="E27" s="64">
        <v>1</v>
      </c>
      <c r="F27" s="67">
        <v>2.96</v>
      </c>
      <c r="G27" s="64">
        <v>4292</v>
      </c>
      <c r="H27" s="20">
        <f t="shared" si="1"/>
        <v>5624</v>
      </c>
    </row>
    <row r="28" spans="1:8" ht="15">
      <c r="A28" s="63"/>
      <c r="B28" s="66"/>
      <c r="C28" s="64"/>
      <c r="D28" s="64"/>
      <c r="E28" s="64">
        <v>0</v>
      </c>
      <c r="F28" s="67">
        <v>2.74</v>
      </c>
      <c r="G28" s="64">
        <v>3973</v>
      </c>
      <c r="H28" s="20">
        <f t="shared" si="1"/>
        <v>5206</v>
      </c>
    </row>
    <row r="29" spans="1:8" s="65" customFormat="1" ht="15">
      <c r="A29" s="63">
        <v>2</v>
      </c>
      <c r="B29" s="66" t="s">
        <v>133</v>
      </c>
      <c r="C29" s="64" t="s">
        <v>10</v>
      </c>
      <c r="D29" s="64" t="s">
        <v>9</v>
      </c>
      <c r="E29" s="64">
        <v>5</v>
      </c>
      <c r="F29" s="67">
        <v>3.28</v>
      </c>
      <c r="G29" s="64">
        <v>4756</v>
      </c>
      <c r="H29" s="20">
        <f t="shared" si="1"/>
        <v>6232</v>
      </c>
    </row>
    <row r="30" spans="1:8" s="65" customFormat="1" ht="15">
      <c r="A30" s="63"/>
      <c r="B30" s="66"/>
      <c r="C30" s="64"/>
      <c r="D30" s="64"/>
      <c r="E30" s="64">
        <v>4</v>
      </c>
      <c r="F30" s="67">
        <v>3.2</v>
      </c>
      <c r="G30" s="64">
        <v>4640</v>
      </c>
      <c r="H30" s="20">
        <f t="shared" si="1"/>
        <v>6080</v>
      </c>
    </row>
    <row r="31" spans="1:8" s="65" customFormat="1" ht="15">
      <c r="A31" s="63"/>
      <c r="B31" s="66"/>
      <c r="C31" s="64"/>
      <c r="D31" s="64"/>
      <c r="E31" s="64">
        <v>3</v>
      </c>
      <c r="F31" s="67">
        <v>3.12</v>
      </c>
      <c r="G31" s="64">
        <v>4524</v>
      </c>
      <c r="H31" s="20">
        <f t="shared" si="1"/>
        <v>5928</v>
      </c>
    </row>
    <row r="32" spans="1:8" s="65" customFormat="1" ht="15">
      <c r="A32" s="63"/>
      <c r="B32" s="66"/>
      <c r="C32" s="64"/>
      <c r="D32" s="64"/>
      <c r="E32" s="64">
        <v>2</v>
      </c>
      <c r="F32" s="67">
        <v>2.97</v>
      </c>
      <c r="G32" s="64">
        <v>4306</v>
      </c>
      <c r="H32" s="20">
        <f t="shared" si="1"/>
        <v>5643</v>
      </c>
    </row>
    <row r="33" spans="1:8" s="65" customFormat="1" ht="15">
      <c r="A33" s="63"/>
      <c r="B33" s="66"/>
      <c r="C33" s="64"/>
      <c r="D33" s="64"/>
      <c r="E33" s="64">
        <v>1</v>
      </c>
      <c r="F33" s="67">
        <v>2.83</v>
      </c>
      <c r="G33" s="64">
        <v>4103</v>
      </c>
      <c r="H33" s="20">
        <f t="shared" si="1"/>
        <v>5377</v>
      </c>
    </row>
    <row r="34" spans="1:8" s="65" customFormat="1" ht="15">
      <c r="A34" s="63"/>
      <c r="B34" s="66"/>
      <c r="C34" s="64"/>
      <c r="D34" s="64"/>
      <c r="E34" s="64">
        <v>0</v>
      </c>
      <c r="F34" s="67">
        <v>2.62</v>
      </c>
      <c r="G34" s="64">
        <v>3799</v>
      </c>
      <c r="H34" s="20">
        <f t="shared" si="1"/>
        <v>4978</v>
      </c>
    </row>
    <row r="35" spans="1:8" ht="15">
      <c r="A35" s="62">
        <v>3</v>
      </c>
      <c r="B35" s="23" t="s">
        <v>12</v>
      </c>
      <c r="C35" s="11" t="s">
        <v>10</v>
      </c>
      <c r="D35" s="11" t="s">
        <v>11</v>
      </c>
      <c r="E35" s="71">
        <v>5</v>
      </c>
      <c r="F35" s="71">
        <v>3.12</v>
      </c>
      <c r="G35" s="71">
        <v>4524</v>
      </c>
      <c r="H35" s="20">
        <f t="shared" si="1"/>
        <v>5928</v>
      </c>
    </row>
    <row r="36" spans="1:8" ht="15">
      <c r="A36" s="62"/>
      <c r="B36" s="23"/>
      <c r="C36" s="11"/>
      <c r="D36" s="11"/>
      <c r="E36" s="11">
        <v>4</v>
      </c>
      <c r="F36" s="52">
        <v>3.05</v>
      </c>
      <c r="G36" s="11">
        <v>4422</v>
      </c>
      <c r="H36" s="20">
        <f t="shared" si="1"/>
        <v>5795</v>
      </c>
    </row>
    <row r="37" spans="1:8" ht="15">
      <c r="A37" s="62"/>
      <c r="B37" s="23"/>
      <c r="C37" s="11"/>
      <c r="D37" s="11"/>
      <c r="E37" s="11">
        <v>3</v>
      </c>
      <c r="F37" s="52">
        <v>2.98</v>
      </c>
      <c r="G37" s="11">
        <v>4321</v>
      </c>
      <c r="H37" s="20">
        <f t="shared" si="1"/>
        <v>5662</v>
      </c>
    </row>
    <row r="38" spans="1:8" ht="15">
      <c r="A38" s="62"/>
      <c r="B38" s="23"/>
      <c r="C38" s="11"/>
      <c r="D38" s="11"/>
      <c r="E38" s="11">
        <v>2</v>
      </c>
      <c r="F38" s="52">
        <v>2.83</v>
      </c>
      <c r="G38" s="11">
        <v>4103</v>
      </c>
      <c r="H38" s="20">
        <f t="shared" si="1"/>
        <v>5377</v>
      </c>
    </row>
    <row r="39" spans="1:8" ht="15">
      <c r="A39" s="62"/>
      <c r="B39" s="23"/>
      <c r="C39" s="11"/>
      <c r="D39" s="11"/>
      <c r="E39" s="11">
        <v>1</v>
      </c>
      <c r="F39" s="52">
        <v>2.69</v>
      </c>
      <c r="G39" s="11">
        <v>3900</v>
      </c>
      <c r="H39" s="20">
        <f t="shared" si="1"/>
        <v>5111</v>
      </c>
    </row>
    <row r="40" spans="1:8" ht="15">
      <c r="A40" s="62"/>
      <c r="B40" s="23"/>
      <c r="C40" s="11"/>
      <c r="D40" s="11"/>
      <c r="E40" s="11">
        <v>0</v>
      </c>
      <c r="F40" s="52">
        <v>2.49</v>
      </c>
      <c r="G40" s="11">
        <v>3610</v>
      </c>
      <c r="H40" s="20">
        <f t="shared" si="1"/>
        <v>4731</v>
      </c>
    </row>
    <row r="41" spans="1:8" ht="15">
      <c r="A41" s="62">
        <v>4</v>
      </c>
      <c r="B41" s="23" t="s">
        <v>133</v>
      </c>
      <c r="C41" s="11" t="s">
        <v>10</v>
      </c>
      <c r="D41" s="11" t="s">
        <v>178</v>
      </c>
      <c r="E41" s="11">
        <v>5</v>
      </c>
      <c r="F41" s="52">
        <v>2.46</v>
      </c>
      <c r="G41" s="11">
        <v>3567</v>
      </c>
      <c r="H41" s="20">
        <f t="shared" si="1"/>
        <v>4674</v>
      </c>
    </row>
    <row r="42" spans="1:8" ht="15">
      <c r="A42" s="62"/>
      <c r="B42" s="23"/>
      <c r="C42" s="11"/>
      <c r="D42" s="11"/>
      <c r="E42" s="11">
        <v>4</v>
      </c>
      <c r="F42" s="52">
        <v>2.4</v>
      </c>
      <c r="G42" s="11">
        <v>3480</v>
      </c>
      <c r="H42" s="20">
        <f t="shared" si="1"/>
        <v>4560</v>
      </c>
    </row>
    <row r="43" spans="1:8" ht="15">
      <c r="A43" s="62"/>
      <c r="B43" s="23"/>
      <c r="C43" s="11"/>
      <c r="D43" s="11"/>
      <c r="E43" s="11">
        <v>3</v>
      </c>
      <c r="F43" s="52">
        <v>2.34</v>
      </c>
      <c r="G43" s="11">
        <v>3393</v>
      </c>
      <c r="H43" s="20">
        <f t="shared" si="1"/>
        <v>4446</v>
      </c>
    </row>
    <row r="44" spans="1:8" ht="15">
      <c r="A44" s="62"/>
      <c r="B44" s="23"/>
      <c r="C44" s="11"/>
      <c r="D44" s="11"/>
      <c r="E44" s="11">
        <v>2</v>
      </c>
      <c r="F44" s="52">
        <v>2.23</v>
      </c>
      <c r="G44" s="11">
        <v>3233</v>
      </c>
      <c r="H44" s="20">
        <f t="shared" si="1"/>
        <v>4237</v>
      </c>
    </row>
    <row r="45" spans="1:8" ht="15">
      <c r="A45" s="62"/>
      <c r="B45" s="23"/>
      <c r="C45" s="11"/>
      <c r="D45" s="11"/>
      <c r="E45" s="11">
        <v>1</v>
      </c>
      <c r="F45" s="52">
        <v>2.12</v>
      </c>
      <c r="G45" s="11">
        <v>3074</v>
      </c>
      <c r="H45" s="20">
        <f t="shared" si="1"/>
        <v>4028</v>
      </c>
    </row>
    <row r="46" spans="1:8" ht="15">
      <c r="A46" s="62"/>
      <c r="B46" s="23"/>
      <c r="C46" s="11"/>
      <c r="D46" s="11"/>
      <c r="E46" s="11">
        <v>0</v>
      </c>
      <c r="F46" s="52">
        <v>1.97</v>
      </c>
      <c r="G46" s="11">
        <v>2856</v>
      </c>
      <c r="H46" s="20">
        <f t="shared" si="1"/>
        <v>3743</v>
      </c>
    </row>
    <row r="47" spans="1:8" ht="15">
      <c r="A47" s="62">
        <v>5</v>
      </c>
      <c r="B47" s="23" t="s">
        <v>59</v>
      </c>
      <c r="C47" s="11" t="s">
        <v>16</v>
      </c>
      <c r="D47" s="14" t="s">
        <v>13</v>
      </c>
      <c r="E47" s="14">
        <v>5</v>
      </c>
      <c r="F47" s="54">
        <v>2.76</v>
      </c>
      <c r="G47" s="14">
        <v>4002</v>
      </c>
      <c r="H47" s="20">
        <f t="shared" si="1"/>
        <v>5244</v>
      </c>
    </row>
    <row r="48" spans="1:8" ht="15">
      <c r="A48" s="62"/>
      <c r="B48" s="23" t="s">
        <v>185</v>
      </c>
      <c r="C48" s="11"/>
      <c r="D48" s="14"/>
      <c r="E48" s="14">
        <v>4</v>
      </c>
      <c r="F48" s="54">
        <v>2.76</v>
      </c>
      <c r="G48" s="14">
        <v>4002</v>
      </c>
      <c r="H48" s="20">
        <f t="shared" si="1"/>
        <v>5244</v>
      </c>
    </row>
    <row r="49" spans="1:8" ht="15">
      <c r="A49" s="62"/>
      <c r="B49" s="23"/>
      <c r="C49" s="11"/>
      <c r="D49" s="14"/>
      <c r="E49" s="14">
        <v>4</v>
      </c>
      <c r="F49" s="54">
        <v>2.7</v>
      </c>
      <c r="G49" s="14">
        <v>3915</v>
      </c>
      <c r="H49" s="20">
        <f t="shared" si="1"/>
        <v>5130</v>
      </c>
    </row>
    <row r="50" spans="1:8" ht="15">
      <c r="A50" s="62"/>
      <c r="B50" s="23"/>
      <c r="C50" s="11"/>
      <c r="D50" s="14"/>
      <c r="E50" s="16">
        <v>3</v>
      </c>
      <c r="F50" s="54">
        <v>2.64</v>
      </c>
      <c r="G50" s="16">
        <v>3828</v>
      </c>
      <c r="H50" s="20">
        <f t="shared" si="1"/>
        <v>5016</v>
      </c>
    </row>
    <row r="51" spans="1:8" ht="15">
      <c r="A51" s="62"/>
      <c r="B51" s="23"/>
      <c r="C51" s="11"/>
      <c r="D51" s="14"/>
      <c r="E51" s="16">
        <v>2</v>
      </c>
      <c r="F51" s="54">
        <v>2.51</v>
      </c>
      <c r="G51" s="16">
        <v>3639</v>
      </c>
      <c r="H51" s="20">
        <f t="shared" si="1"/>
        <v>4769</v>
      </c>
    </row>
    <row r="52" spans="1:8" ht="15">
      <c r="A52" s="62"/>
      <c r="B52" s="23"/>
      <c r="C52" s="11"/>
      <c r="D52" s="14"/>
      <c r="E52" s="16">
        <v>1</v>
      </c>
      <c r="F52" s="53">
        <v>2.39</v>
      </c>
      <c r="G52" s="16">
        <v>3465</v>
      </c>
      <c r="H52" s="20">
        <f t="shared" si="1"/>
        <v>4541</v>
      </c>
    </row>
    <row r="53" spans="1:8" ht="15">
      <c r="A53" s="62"/>
      <c r="B53" s="23"/>
      <c r="C53" s="11"/>
      <c r="D53" s="14"/>
      <c r="E53" s="20">
        <v>0</v>
      </c>
      <c r="F53" s="53">
        <v>2.22</v>
      </c>
      <c r="G53" s="16">
        <v>3219</v>
      </c>
      <c r="H53" s="20">
        <f t="shared" si="1"/>
        <v>4218</v>
      </c>
    </row>
    <row r="54" spans="1:8" ht="15">
      <c r="A54" s="62">
        <v>6</v>
      </c>
      <c r="B54" s="23" t="s">
        <v>59</v>
      </c>
      <c r="C54" s="11" t="s">
        <v>16</v>
      </c>
      <c r="D54" s="14" t="s">
        <v>9</v>
      </c>
      <c r="E54" s="20">
        <v>5</v>
      </c>
      <c r="F54" s="53">
        <v>2.61</v>
      </c>
      <c r="G54" s="16">
        <v>3784</v>
      </c>
      <c r="H54" s="20">
        <f t="shared" si="1"/>
        <v>4959</v>
      </c>
    </row>
    <row r="55" spans="1:8" ht="15">
      <c r="A55" s="62"/>
      <c r="B55" s="23"/>
      <c r="C55" s="11"/>
      <c r="D55" s="14"/>
      <c r="E55" s="20">
        <v>4</v>
      </c>
      <c r="F55" s="53">
        <v>2.55</v>
      </c>
      <c r="G55" s="16">
        <v>3697</v>
      </c>
      <c r="H55" s="20">
        <f t="shared" si="1"/>
        <v>4845</v>
      </c>
    </row>
    <row r="56" spans="1:8" ht="15">
      <c r="A56" s="62"/>
      <c r="B56" s="23"/>
      <c r="C56" s="11"/>
      <c r="D56" s="14"/>
      <c r="E56" s="20">
        <v>3</v>
      </c>
      <c r="F56" s="53">
        <v>2.49</v>
      </c>
      <c r="G56" s="16">
        <v>3610</v>
      </c>
      <c r="H56" s="20">
        <f t="shared" si="1"/>
        <v>4731</v>
      </c>
    </row>
    <row r="57" spans="1:8" ht="15">
      <c r="A57" s="62"/>
      <c r="B57" s="23"/>
      <c r="C57" s="11"/>
      <c r="D57" s="14"/>
      <c r="E57" s="20">
        <v>2</v>
      </c>
      <c r="F57" s="53">
        <v>2.37</v>
      </c>
      <c r="G57" s="16">
        <v>3436</v>
      </c>
      <c r="H57" s="20">
        <f t="shared" si="1"/>
        <v>4503</v>
      </c>
    </row>
    <row r="58" spans="1:8" ht="15">
      <c r="A58" s="62"/>
      <c r="B58" s="23"/>
      <c r="C58" s="11"/>
      <c r="D58" s="14"/>
      <c r="E58" s="20">
        <v>1</v>
      </c>
      <c r="F58" s="53">
        <v>2.26</v>
      </c>
      <c r="G58" s="16">
        <v>3277</v>
      </c>
      <c r="H58" s="20">
        <f t="shared" si="1"/>
        <v>4294</v>
      </c>
    </row>
    <row r="59" spans="1:8" ht="15">
      <c r="A59" s="62"/>
      <c r="B59" s="23"/>
      <c r="C59" s="11"/>
      <c r="D59" s="14"/>
      <c r="E59" s="20">
        <v>0</v>
      </c>
      <c r="F59" s="53">
        <v>2.1</v>
      </c>
      <c r="G59" s="16">
        <v>3045</v>
      </c>
      <c r="H59" s="20">
        <f t="shared" si="1"/>
        <v>3990</v>
      </c>
    </row>
    <row r="60" spans="1:8" ht="15">
      <c r="A60" s="62">
        <v>7</v>
      </c>
      <c r="B60" s="23" t="s">
        <v>173</v>
      </c>
      <c r="C60" s="11" t="s">
        <v>16</v>
      </c>
      <c r="D60" s="14" t="s">
        <v>13</v>
      </c>
      <c r="E60" s="11">
        <v>5</v>
      </c>
      <c r="F60" s="54">
        <v>1.58</v>
      </c>
      <c r="G60" s="14">
        <v>3001</v>
      </c>
      <c r="H60" s="20">
        <f t="shared" si="1"/>
        <v>3002</v>
      </c>
    </row>
    <row r="61" spans="1:8" ht="15">
      <c r="A61" s="62"/>
      <c r="B61" s="23"/>
      <c r="C61" s="11"/>
      <c r="D61" s="14"/>
      <c r="E61" s="11">
        <v>4</v>
      </c>
      <c r="F61" s="54">
        <v>1.53</v>
      </c>
      <c r="G61" s="14">
        <v>2914</v>
      </c>
      <c r="H61" s="20">
        <f t="shared" si="1"/>
        <v>2907</v>
      </c>
    </row>
    <row r="62" spans="1:8" ht="15">
      <c r="A62" s="62"/>
      <c r="B62" s="23"/>
      <c r="C62" s="11"/>
      <c r="D62" s="14"/>
      <c r="E62" s="11">
        <v>3</v>
      </c>
      <c r="F62" s="54">
        <v>1.49</v>
      </c>
      <c r="G62" s="16">
        <v>2827</v>
      </c>
      <c r="H62" s="20">
        <f t="shared" si="1"/>
        <v>2831</v>
      </c>
    </row>
    <row r="63" spans="1:8" ht="15">
      <c r="A63" s="62"/>
      <c r="B63" s="23"/>
      <c r="C63" s="11"/>
      <c r="D63" s="14"/>
      <c r="E63" s="11">
        <v>2</v>
      </c>
      <c r="F63" s="54">
        <v>1.39</v>
      </c>
      <c r="G63" s="16">
        <v>2639</v>
      </c>
      <c r="H63" s="20">
        <f t="shared" si="1"/>
        <v>2641</v>
      </c>
    </row>
    <row r="64" spans="1:8" ht="15">
      <c r="A64" s="62"/>
      <c r="B64" s="23"/>
      <c r="C64" s="11"/>
      <c r="D64" s="14"/>
      <c r="E64" s="11">
        <v>1</v>
      </c>
      <c r="F64" s="53">
        <v>1.3</v>
      </c>
      <c r="G64" s="16">
        <v>2465</v>
      </c>
      <c r="H64" s="20">
        <f t="shared" si="1"/>
        <v>2470</v>
      </c>
    </row>
    <row r="65" spans="1:8" ht="15">
      <c r="A65" s="62"/>
      <c r="B65" s="23"/>
      <c r="C65" s="11"/>
      <c r="D65" s="14"/>
      <c r="E65" s="11">
        <v>0</v>
      </c>
      <c r="F65" s="53">
        <v>1.17</v>
      </c>
      <c r="G65" s="16">
        <v>2218</v>
      </c>
      <c r="H65" s="20">
        <f t="shared" si="1"/>
        <v>2223</v>
      </c>
    </row>
    <row r="66" spans="1:8" ht="15">
      <c r="A66" s="62">
        <v>8</v>
      </c>
      <c r="B66" s="23" t="s">
        <v>173</v>
      </c>
      <c r="C66" s="11" t="s">
        <v>16</v>
      </c>
      <c r="D66" s="14" t="s">
        <v>9</v>
      </c>
      <c r="E66" s="20">
        <v>5</v>
      </c>
      <c r="F66" s="55">
        <v>1.47</v>
      </c>
      <c r="G66" s="58">
        <v>2784</v>
      </c>
      <c r="H66" s="20">
        <f t="shared" si="1"/>
        <v>2793</v>
      </c>
    </row>
    <row r="67" spans="1:8" ht="15">
      <c r="A67" s="62"/>
      <c r="B67" s="23"/>
      <c r="C67" s="11"/>
      <c r="D67" s="14"/>
      <c r="E67" s="20">
        <v>4</v>
      </c>
      <c r="F67" s="55">
        <v>1.42</v>
      </c>
      <c r="G67" s="58">
        <v>2697</v>
      </c>
      <c r="H67" s="20">
        <f t="shared" si="1"/>
        <v>2698</v>
      </c>
    </row>
    <row r="68" spans="1:8" ht="15">
      <c r="A68" s="62"/>
      <c r="B68" s="23"/>
      <c r="C68" s="11"/>
      <c r="D68" s="14"/>
      <c r="E68" s="20">
        <v>3</v>
      </c>
      <c r="F68" s="55">
        <v>1.37</v>
      </c>
      <c r="G68" s="58">
        <v>2610</v>
      </c>
      <c r="H68" s="20">
        <f t="shared" si="1"/>
        <v>2603</v>
      </c>
    </row>
    <row r="69" spans="1:8" ht="15">
      <c r="A69" s="62"/>
      <c r="B69" s="23"/>
      <c r="C69" s="11"/>
      <c r="D69" s="14"/>
      <c r="E69" s="20">
        <v>2</v>
      </c>
      <c r="F69" s="55">
        <v>1.28</v>
      </c>
      <c r="G69" s="58">
        <v>2436</v>
      </c>
      <c r="H69" s="20">
        <f t="shared" si="1"/>
        <v>2432</v>
      </c>
    </row>
    <row r="70" spans="1:8" ht="15">
      <c r="A70" s="62"/>
      <c r="B70" s="23"/>
      <c r="C70" s="11"/>
      <c r="D70" s="14"/>
      <c r="E70" s="20">
        <v>1</v>
      </c>
      <c r="F70" s="55">
        <v>1.18</v>
      </c>
      <c r="G70" s="58">
        <v>2233</v>
      </c>
      <c r="H70" s="20">
        <f t="shared" si="1"/>
        <v>2242</v>
      </c>
    </row>
    <row r="71" spans="1:8" ht="15">
      <c r="A71" s="62"/>
      <c r="B71" s="23"/>
      <c r="C71" s="11"/>
      <c r="D71" s="14"/>
      <c r="E71" s="20">
        <v>0</v>
      </c>
      <c r="F71" s="55">
        <v>1.08</v>
      </c>
      <c r="G71" s="58">
        <v>2044</v>
      </c>
      <c r="H71" s="20">
        <f t="shared" si="1"/>
        <v>2052</v>
      </c>
    </row>
    <row r="72" spans="3:8" ht="15">
      <c r="C72" s="72"/>
      <c r="D72" s="72"/>
      <c r="E72" s="72"/>
      <c r="F72" s="72"/>
      <c r="G72" s="72">
        <f>SUM(G23:G71)</f>
        <v>175743</v>
      </c>
      <c r="H72" s="72">
        <f>SUM(H23:H71)</f>
        <v>220742</v>
      </c>
    </row>
    <row r="73" spans="3:7" ht="15">
      <c r="C73" s="72"/>
      <c r="D73" s="72"/>
      <c r="E73" s="72"/>
      <c r="F73" s="31"/>
      <c r="G73" s="31"/>
    </row>
  </sheetData>
  <sheetProtection/>
  <mergeCells count="10">
    <mergeCell ref="A2:G2"/>
    <mergeCell ref="A1:G1"/>
    <mergeCell ref="G4:G5"/>
    <mergeCell ref="H4:H5"/>
    <mergeCell ref="H9:H10"/>
    <mergeCell ref="H21:H22"/>
    <mergeCell ref="B9:B10"/>
    <mergeCell ref="C9:C10"/>
    <mergeCell ref="B21:B22"/>
    <mergeCell ref="C21:C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Stancu</dc:creator>
  <cp:keywords/>
  <dc:description/>
  <cp:lastModifiedBy>Owner</cp:lastModifiedBy>
  <cp:lastPrinted>2020-09-29T12:07:53Z</cp:lastPrinted>
  <dcterms:created xsi:type="dcterms:W3CDTF">2013-01-12T07:03:07Z</dcterms:created>
  <dcterms:modified xsi:type="dcterms:W3CDTF">2021-01-14T13:53:30Z</dcterms:modified>
  <cp:category/>
  <cp:version/>
  <cp:contentType/>
  <cp:contentStatus/>
</cp:coreProperties>
</file>